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I\sistemas\2020\"/>
    </mc:Choice>
  </mc:AlternateContent>
  <xr:revisionPtr revIDLastSave="0" documentId="8_{A0F30D63-A33F-4137-82D4-98589F5C69F3}" xr6:coauthVersionLast="36" xr6:coauthVersionMax="36" xr10:uidLastSave="{00000000-0000-0000-0000-000000000000}"/>
  <bookViews>
    <workbookView xWindow="0" yWindow="0" windowWidth="28800" windowHeight="11925" tabRatio="855" xr2:uid="{00000000-000D-0000-FFFF-FFFF00000000}"/>
  </bookViews>
  <sheets>
    <sheet name="MATRIZ RIESGOS PROCESO" sheetId="23" r:id="rId1"/>
    <sheet name="MapaInherente RP" sheetId="14" r:id="rId2"/>
    <sheet name="MapaResidual RP" sheetId="15" r:id="rId3"/>
    <sheet name="Valoración Probabilidad Impacto" sheetId="21" r:id="rId4"/>
    <sheet name="Solidez de los controles" sheetId="22" r:id="rId5"/>
    <sheet name="Mapa Inherente RC" sheetId="18" r:id="rId6"/>
    <sheet name="Mapa Residual RC" sheetId="19" r:id="rId7"/>
    <sheet name="Criterios" sheetId="16" r:id="rId8"/>
  </sheets>
  <definedNames>
    <definedName name="_xlnm._FilterDatabase" localSheetId="0" hidden="1">'MATRIZ RIESGOS PROCESO'!$C$8:$AAI$8</definedName>
    <definedName name="_xlnm.Print_Area" localSheetId="0">'MATRIZ RIESGOS PROCESO'!$B$1:$BE$15</definedName>
  </definedNames>
  <calcPr calcId="191029"/>
</workbook>
</file>

<file path=xl/calcChain.xml><?xml version="1.0" encoding="utf-8"?>
<calcChain xmlns="http://schemas.openxmlformats.org/spreadsheetml/2006/main">
  <c r="AH11" i="23" l="1"/>
  <c r="AE12" i="23"/>
  <c r="AF12" i="23" s="1"/>
  <c r="AH12" i="23" s="1"/>
  <c r="AE13" i="23"/>
  <c r="AF13" i="23" s="1"/>
  <c r="AH13" i="23" s="1"/>
  <c r="AH14" i="23" l="1"/>
  <c r="AH15" i="23"/>
  <c r="AE9" i="23"/>
  <c r="AF9" i="23" s="1"/>
  <c r="AH9" i="23" s="1"/>
  <c r="AE10" i="23"/>
  <c r="AF10" i="23" s="1"/>
  <c r="AH10" i="23" s="1"/>
  <c r="AI9" i="23" l="1"/>
  <c r="AQ9" i="23" l="1"/>
  <c r="U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Hernan Otalora Cabanzo</author>
    <author>-user</author>
  </authors>
  <commentList>
    <comment ref="AR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0" shapeId="0" xr:uid="{00000000-0006-0000-0100-00000B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se calcula automáticamente (suma) valor de las respuestas</t>
        </r>
      </text>
    </comment>
    <comment ref="AF7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valor automático formulado:
Fuerte = si el valor del diseño está entre 96 y 100
Moderado = si el valor del diseño está entre 86 y 95
Débil = si el valor del diseño es menor a 85
</t>
        </r>
      </text>
    </comment>
    <comment ref="AG7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Seleccionar de acuerdo a la ejecución del control:
Fuerte = si el control se ejecuta siempre
Moderado = si el control se ejecuta algunas veces
Débil = si el control no se ejecuta</t>
        </r>
      </text>
    </comment>
    <comment ref="AH7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William Hernan Otalora Cabanzo:</t>
        </r>
        <r>
          <rPr>
            <sz val="9"/>
            <color indexed="81"/>
            <rFont val="Tahoma"/>
            <charset val="1"/>
          </rPr>
          <t xml:space="preserve">
Dato automático, fórmulado
Valora de acuerdo a la tabla solidez individual de cada control en la hoja "Solidez de los controles":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<sst xmlns="http://schemas.openxmlformats.org/spreadsheetml/2006/main" count="469" uniqueCount="322">
  <si>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</si>
  <si>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</si>
  <si>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</si>
  <si>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</si>
  <si>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</si>
  <si>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</si>
  <si>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</si>
  <si>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</si>
  <si>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</si>
  <si>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</si>
  <si>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</si>
  <si>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</si>
  <si>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</si>
  <si>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</si>
  <si>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</si>
  <si>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</si>
  <si>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</si>
  <si>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</si>
  <si>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</si>
  <si>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</si>
  <si>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</si>
  <si>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</si>
  <si>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</si>
  <si>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</si>
  <si>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</si>
  <si>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</si>
  <si>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</si>
  <si>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</si>
  <si>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</si>
  <si>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</si>
  <si>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</si>
  <si>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</si>
  <si>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</si>
  <si>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</si>
  <si>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</si>
  <si>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</si>
  <si>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</si>
  <si>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</si>
  <si>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</si>
  <si>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</si>
  <si>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</si>
  <si>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</si>
  <si>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</si>
  <si>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</si>
  <si>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</si>
  <si>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</si>
  <si>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PROCESO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</si>
  <si>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</si>
  <si>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</si>
  <si>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</si>
  <si>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</si>
  <si>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</si>
  <si>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</si>
  <si>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</si>
  <si>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</si>
  <si>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</si>
  <si>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</si>
  <si>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</si>
  <si>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</si>
  <si>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</si>
  <si>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</si>
  <si>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</si>
  <si>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</si>
  <si>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</si>
  <si>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</si>
  <si>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</si>
  <si>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</si>
  <si>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</si>
  <si>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</si>
  <si>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</si>
  <si>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</si>
  <si>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</si>
  <si>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</si>
  <si>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</si>
  <si>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</si>
  <si>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</si>
  <si>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</si>
  <si>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</si>
  <si>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</si>
  <si>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</si>
  <si>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</si>
  <si>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</si>
  <si>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</si>
  <si>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</si>
  <si>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</si>
  <si>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</si>
  <si>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</si>
  <si>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</si>
  <si>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</si>
  <si>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</si>
  <si>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</si>
  <si>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</si>
  <si>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</si>
  <si>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</si>
  <si>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</si>
  <si>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</si>
  <si>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</si>
  <si>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</si>
  <si>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</si>
  <si>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</si>
  <si>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</si>
  <si>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</si>
  <si>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</si>
  <si>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</si>
  <si>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</si>
  <si>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</si>
  <si>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</si>
  <si>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</si>
  <si>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</si>
  <si>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</si>
  <si>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</si>
  <si>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</si>
  <si>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</si>
  <si>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</si>
  <si>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</si>
  <si>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</si>
  <si>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</si>
  <si>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</si>
  <si>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</si>
  <si>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</si>
  <si>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</si>
  <si>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</si>
  <si>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</si>
  <si>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</si>
  <si>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</si>
  <si>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</si>
  <si>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</si>
  <si>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</si>
  <si>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</si>
  <si>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</si>
  <si>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</si>
  <si>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</si>
  <si>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</si>
  <si>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</si>
  <si>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</si>
  <si>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</si>
  <si>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</si>
  <si>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</si>
  <si>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</si>
  <si>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</si>
  <si>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</si>
  <si>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</si>
  <si>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</si>
  <si>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</si>
  <si>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</si>
  <si>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</si>
  <si>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</si>
  <si>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</si>
  <si>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</si>
  <si>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</si>
  <si>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</si>
  <si>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</si>
  <si>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</si>
  <si>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</si>
  <si>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</si>
  <si>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</si>
  <si>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</si>
  <si>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</si>
  <si>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</si>
  <si>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</si>
  <si>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</si>
  <si>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</si>
  <si>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</si>
  <si>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</si>
  <si>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</si>
  <si>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</si>
  <si>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</si>
  <si>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</si>
  <si>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</si>
  <si>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</si>
  <si>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</si>
  <si>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</si>
  <si>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</si>
  <si>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</si>
  <si>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</si>
  <si>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</si>
  <si>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</si>
  <si>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</si>
  <si>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</si>
  <si>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</si>
  <si>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</si>
  <si>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</si>
  <si>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</si>
  <si>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</si>
  <si>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</si>
  <si>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</si>
  <si>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</si>
  <si>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</si>
  <si>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</si>
  <si>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</si>
  <si>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</si>
  <si>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</si>
  <si>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</si>
  <si>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</si>
  <si>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</si>
  <si>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</si>
  <si>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</si>
  <si>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</si>
  <si>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</si>
  <si>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</si>
  <si>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</si>
  <si>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</si>
  <si>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</si>
  <si>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</si>
  <si>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</si>
  <si>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</si>
  <si>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</si>
  <si>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</si>
  <si>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</si>
  <si>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</si>
  <si>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</si>
  <si>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</si>
  <si>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</si>
  <si>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</si>
  <si>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</si>
  <si>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</si>
  <si>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</si>
  <si>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</si>
  <si>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</si>
  <si>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</si>
  <si>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</si>
  <si>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</si>
  <si>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</si>
  <si>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</si>
  <si>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</si>
  <si>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</si>
  <si>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</si>
  <si>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</si>
  <si>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</si>
  <si>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</si>
  <si>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</si>
  <si>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</si>
  <si>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</si>
  <si>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</si>
  <si>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</si>
  <si>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</si>
  <si>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</si>
  <si>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</si>
  <si>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</si>
  <si>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</si>
  <si>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</si>
  <si>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</si>
  <si>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</si>
  <si>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</si>
  <si>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</si>
  <si>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</si>
  <si>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</si>
  <si>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</si>
  <si>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</si>
  <si>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</si>
  <si>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</si>
  <si>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</si>
  <si>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</si>
  <si>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</si>
  <si>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</si>
  <si>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</si>
  <si>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</si>
  <si>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</si>
  <si>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</si>
  <si>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</si>
  <si>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</si>
  <si>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</si>
  <si>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</si>
  <si>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</si>
  <si>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</si>
  <si>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</si>
  <si>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</si>
  <si>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</si>
  <si>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</si>
  <si>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</si>
  <si>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</si>
  <si>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</si>
  <si>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</si>
  <si>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</si>
  <si>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</si>
  <si>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</si>
  <si>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</si>
  <si>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</si>
  <si>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</si>
  <si>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</si>
  <si>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</si>
  <si>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</si>
  <si>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</si>
  <si>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</si>
  <si>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</si>
  <si>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</si>
  <si>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</si>
  <si>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</si>
  <si>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</si>
  <si>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</si>
  <si>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</si>
  <si>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</si>
  <si>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</si>
  <si>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</si>
  <si>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</si>
  <si>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</si>
  <si>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</si>
  <si>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</si>
  <si>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</si>
  <si>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</si>
  <si>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Incumplimiento de las políticas de seguridad de la información por parte de los funcionarios y contratistas</t>
  </si>
  <si>
    <t>Insuficiente personal competente para la implementación de los sistemas de información</t>
  </si>
  <si>
    <t>Fallas en el fluido eléctrio (Energía)</t>
  </si>
  <si>
    <t>Deficiente conectivida y funcionamiento de los equipos tecnologicos de la institución (hardware y software)</t>
  </si>
  <si>
    <t>Deficiencias en la Planeación de cambios en el hardware y software</t>
  </si>
  <si>
    <t xml:space="preserve">Interrupción de la continuidad de los procesos
Incumplimiento de indicadores de gestión
Costos Operacionales,
Costos reputacionales, perdida de imagen institucional 
Pérdida transaccional y de servicio al ciudadano
</t>
  </si>
  <si>
    <t>Posible Interrupción en la prestación de servicios TI</t>
  </si>
  <si>
    <t xml:space="preserve">Verficar que la UPS este en condiciones de operación </t>
  </si>
  <si>
    <t>Realizar seguimiento al plan de mantenimiento preventivo y correctivo de TI</t>
  </si>
  <si>
    <t>Verificación periodica de cumplimento de políticas de seguridad en las estaciones de trabajo</t>
  </si>
  <si>
    <t xml:space="preserve">verificar el funcionamiento adecuado de los dispositivos de red par restablecer su funcionamiento.
comunicación con el proveedor del servicio 
programar visita del servicio tecnico
</t>
  </si>
  <si>
    <t xml:space="preserve">Realizar estudio técnico para verificar la viabilidad de adquirir nuevas UPS o planta eléctrica paracubrirtodas las áreas criticas. </t>
  </si>
  <si>
    <t>Janeth Londoño</t>
  </si>
  <si>
    <t>documento</t>
  </si>
  <si>
    <t>Documento elaborado</t>
  </si>
  <si>
    <t>Verficar la realización deldiagnóstico y la elaboración del  documento</t>
  </si>
  <si>
    <t>Verificar la articulación del Plan de TI con los proyectos de inversión</t>
  </si>
  <si>
    <t xml:space="preserve">Diagnosticar las necesidades de personal y de capacitación al existente sobre  temas del proceso </t>
  </si>
  <si>
    <t xml:space="preserve">Adqurir con un proveedor diferente un servicio de Backup de internet </t>
  </si>
  <si>
    <t>Realizar sensibilización a los servidores de INTENALCO respecto a la observancia de las políticas de seguridad digital.</t>
  </si>
  <si>
    <t>Gestión de tecnologías de la información</t>
  </si>
  <si>
    <t>Administrar los recursos de tecnologías de la información; para mejorar y optimizar los procesos Institucionales y misionales, garantizando la confidencialidad, protegiendo la  integridad y disponibilidad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</si>
</sst>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5" xfId="2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6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" fillId="0" borderId="10" xfId="2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center"/>
    </xf>
    <xf numFmtId="0" fontId="8" fillId="3" borderId="19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14" fontId="1" fillId="0" borderId="7" xfId="2" applyNumberFormat="1" applyFont="1" applyBorder="1" applyAlignment="1" applyProtection="1">
      <alignment vertical="center" wrapText="1"/>
      <protection hidden="1"/>
    </xf>
    <xf numFmtId="14" fontId="1" fillId="0" borderId="16" xfId="2" applyNumberFormat="1" applyFont="1" applyBorder="1" applyAlignment="1" applyProtection="1">
      <alignment horizontal="center" vertical="center" wrapText="1"/>
      <protection hidden="1"/>
    </xf>
    <xf numFmtId="0" fontId="23" fillId="6" borderId="1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horizontal="center" vertical="center" readingOrder="1"/>
    </xf>
    <xf numFmtId="0" fontId="31" fillId="0" borderId="1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2" fillId="3" borderId="19" xfId="0" applyNumberFormat="1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2" fillId="3" borderId="5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1" fillId="0" borderId="40" xfId="0" applyFont="1" applyBorder="1" applyAlignment="1">
      <alignment vertical="center" wrapText="1"/>
    </xf>
    <xf numFmtId="0" fontId="31" fillId="0" borderId="41" xfId="0" applyFont="1" applyBorder="1" applyAlignment="1">
      <alignment vertical="center" wrapText="1"/>
    </xf>
    <xf numFmtId="0" fontId="31" fillId="0" borderId="50" xfId="0" applyFont="1" applyBorder="1" applyAlignment="1">
      <alignment vertical="center" wrapText="1"/>
    </xf>
    <xf numFmtId="0" fontId="25" fillId="0" borderId="54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5" fillId="10" borderId="30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9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4" fillId="7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14" fontId="1" fillId="0" borderId="34" xfId="2" applyNumberFormat="1" applyFont="1" applyBorder="1" applyAlignment="1" applyProtection="1">
      <alignment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vertical="center" wrapText="1"/>
    </xf>
    <xf numFmtId="0" fontId="7" fillId="0" borderId="36" xfId="1" applyFont="1" applyBorder="1" applyAlignment="1">
      <alignment vertical="center" wrapText="1"/>
    </xf>
    <xf numFmtId="14" fontId="1" fillId="0" borderId="56" xfId="2" applyNumberFormat="1" applyFont="1" applyBorder="1" applyAlignment="1" applyProtection="1">
      <alignment vertical="center" wrapText="1"/>
      <protection hidden="1"/>
    </xf>
    <xf numFmtId="0" fontId="8" fillId="11" borderId="2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11" borderId="19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30" fillId="10" borderId="25" xfId="0" applyFont="1" applyFill="1" applyBorder="1" applyAlignment="1">
      <alignment vertical="center" wrapText="1"/>
    </xf>
    <xf numFmtId="0" fontId="30" fillId="10" borderId="54" xfId="0" applyFont="1" applyFill="1" applyBorder="1" applyAlignment="1">
      <alignment vertical="center" wrapText="1"/>
    </xf>
    <xf numFmtId="0" fontId="35" fillId="0" borderId="46" xfId="0" applyFont="1" applyBorder="1" applyAlignment="1">
      <alignment horizontal="justify" vertical="center" wrapText="1"/>
    </xf>
    <xf numFmtId="0" fontId="35" fillId="0" borderId="57" xfId="0" applyFont="1" applyBorder="1" applyAlignment="1">
      <alignment horizontal="justify" vertical="center" wrapText="1"/>
    </xf>
    <xf numFmtId="0" fontId="35" fillId="0" borderId="57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justify" vertical="center" wrapText="1"/>
    </xf>
    <xf numFmtId="0" fontId="5" fillId="12" borderId="3" xfId="0" applyFont="1" applyFill="1" applyBorder="1" applyAlignment="1">
      <alignment vertical="center"/>
    </xf>
    <xf numFmtId="0" fontId="23" fillId="6" borderId="42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23" fillId="6" borderId="42" xfId="0" applyFont="1" applyFill="1" applyBorder="1" applyAlignment="1">
      <alignment vertical="center" wrapText="1"/>
    </xf>
    <xf numFmtId="0" fontId="24" fillId="6" borderId="3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4" xfId="2" applyFont="1" applyBorder="1" applyAlignment="1" applyProtection="1">
      <alignment horizontal="center" vertical="center" wrapText="1"/>
      <protection hidden="1"/>
    </xf>
    <xf numFmtId="0" fontId="15" fillId="0" borderId="42" xfId="2" applyFont="1" applyBorder="1" applyAlignment="1" applyProtection="1">
      <alignment horizontal="center" vertical="center" wrapText="1"/>
      <protection hidden="1"/>
    </xf>
    <xf numFmtId="0" fontId="7" fillId="5" borderId="44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center" wrapText="1"/>
    </xf>
    <xf numFmtId="0" fontId="24" fillId="0" borderId="31" xfId="2" applyFont="1" applyBorder="1" applyAlignment="1" applyProtection="1">
      <alignment horizontal="center" vertical="center" wrapText="1"/>
      <protection hidden="1"/>
    </xf>
    <xf numFmtId="0" fontId="24" fillId="0" borderId="4" xfId="2" applyFont="1" applyBorder="1" applyAlignment="1" applyProtection="1">
      <alignment horizontal="center" vertical="center" wrapText="1"/>
      <protection hidden="1"/>
    </xf>
    <xf numFmtId="0" fontId="24" fillId="0" borderId="42" xfId="2" applyFont="1" applyBorder="1" applyAlignment="1" applyProtection="1">
      <alignment horizontal="center" vertical="center" wrapText="1"/>
      <protection hidden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42" xfId="0" applyFont="1" applyFill="1" applyBorder="1" applyAlignment="1">
      <alignment horizontal="left" vertical="top" wrapText="1"/>
    </xf>
    <xf numFmtId="0" fontId="14" fillId="6" borderId="31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27" fillId="6" borderId="28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/>
    </xf>
    <xf numFmtId="0" fontId="27" fillId="6" borderId="30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7" fillId="6" borderId="27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4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6" borderId="4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22" fillId="6" borderId="58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0" fillId="10" borderId="25" xfId="0" applyFont="1" applyFill="1" applyBorder="1" applyAlignment="1">
      <alignment horizontal="center" vertical="center"/>
    </xf>
    <xf numFmtId="0" fontId="30" fillId="10" borderId="26" xfId="0" applyFont="1" applyFill="1" applyBorder="1" applyAlignment="1">
      <alignment horizontal="center" vertical="center"/>
    </xf>
    <xf numFmtId="0" fontId="30" fillId="10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0" fillId="10" borderId="28" xfId="0" applyFont="1" applyFill="1" applyBorder="1" applyAlignment="1">
      <alignment horizontal="center" vertical="center" wrapText="1"/>
    </xf>
    <xf numFmtId="0" fontId="30" fillId="10" borderId="29" xfId="0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0" fillId="10" borderId="25" xfId="0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center" wrapText="1"/>
    </xf>
    <xf numFmtId="0" fontId="30" fillId="10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38" fillId="6" borderId="31" xfId="0" applyFont="1" applyFill="1" applyBorder="1" applyAlignment="1">
      <alignment horizontal="left" vertical="center" wrapText="1"/>
    </xf>
    <xf numFmtId="0" fontId="38" fillId="6" borderId="4" xfId="0" applyFont="1" applyFill="1" applyBorder="1" applyAlignment="1">
      <alignment horizontal="left" vertical="center" wrapText="1"/>
    </xf>
    <xf numFmtId="0" fontId="38" fillId="6" borderId="42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_Matriz de Riesgos Servidores-v2" xfId="2" xr:uid="{00000000-0005-0000-0000-000003000000}"/>
    <cellStyle name="Percent 2" xfId="4" xr:uid="{00000000-0005-0000-0000-000004000000}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1042463</xdr:colOff>
      <xdr:row>0</xdr:row>
      <xdr:rowOff>71437</xdr:rowOff>
    </xdr:from>
    <xdr:to>
      <xdr:col>56</xdr:col>
      <xdr:colOff>988218</xdr:colOff>
      <xdr:row>3</xdr:row>
      <xdr:rowOff>104510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477838" y="71437"/>
          <a:ext cx="3636693" cy="79507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8</xdr:row>
      <xdr:rowOff>0</xdr:rowOff>
    </xdr:from>
    <xdr:to>
      <xdr:col>716</xdr:col>
      <xdr:colOff>680720</xdr:colOff>
      <xdr:row>8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23812</xdr:colOff>
      <xdr:row>1</xdr:row>
      <xdr:rowOff>71437</xdr:rowOff>
    </xdr:from>
    <xdr:to>
      <xdr:col>3</xdr:col>
      <xdr:colOff>1061720</xdr:colOff>
      <xdr:row>2</xdr:row>
      <xdr:rowOff>164305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6218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I18"/>
  <sheetViews>
    <sheetView tabSelected="1" topLeftCell="E7" zoomScale="115" zoomScaleNormal="115" workbookViewId="0">
      <pane xSplit="1" ySplit="2" topLeftCell="F9" activePane="bottomRight" state="frozen"/>
      <selection activeCell="E7" sqref="E7"/>
      <selection pane="topRight" activeCell="F7" sqref="F7"/>
      <selection pane="bottomLeft" activeCell="E9" sqref="E9"/>
      <selection pane="bottomRight" activeCell="K9" sqref="K9:K15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6.5703125" style="11" customWidth="1"/>
    <col min="5" max="5" width="23.85546875" style="12" customWidth="1"/>
    <col min="6" max="6" width="13.7109375" style="12" customWidth="1"/>
    <col min="7" max="7" width="13.140625" style="12" customWidth="1"/>
    <col min="8" max="8" width="14.28515625" style="12" customWidth="1"/>
    <col min="9" max="9" width="14.425781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3" style="14" customWidth="1"/>
    <col min="14" max="14" width="14" style="14" customWidth="1"/>
    <col min="15" max="15" width="27" style="15" customWidth="1"/>
    <col min="16" max="16" width="18.42578125" style="13" customWidth="1"/>
    <col min="17" max="17" width="15.28515625" style="13" customWidth="1"/>
    <col min="18" max="18" width="17.28515625" style="13" customWidth="1"/>
    <col min="19" max="19" width="18" style="13" customWidth="1"/>
    <col min="20" max="20" width="15.7109375" style="13" customWidth="1"/>
    <col min="21" max="21" width="17.140625" style="13" customWidth="1"/>
    <col min="22" max="22" width="29.28515625" style="17" customWidth="1"/>
    <col min="23" max="23" width="11" style="16" customWidth="1"/>
    <col min="24" max="30" width="15.140625" style="23" customWidth="1"/>
    <col min="31" max="31" width="9.42578125" style="23" customWidth="1"/>
    <col min="32" max="32" width="13.42578125" style="23" customWidth="1"/>
    <col min="33" max="33" width="12.42578125" style="23" customWidth="1"/>
    <col min="34" max="34" width="11.5703125" style="23" customWidth="1"/>
    <col min="35" max="35" width="12.140625" style="23" customWidth="1"/>
    <col min="36" max="36" width="11.28515625" style="23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7" width="9.8554687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D1" s="181"/>
      <c r="BE1" s="181"/>
    </row>
    <row r="2" spans="1:711" ht="27" customHeight="1" x14ac:dyDescent="0.25">
      <c r="O2" s="20" t="s">
        <v>46</v>
      </c>
      <c r="BD2" s="182"/>
      <c r="BE2" s="182"/>
    </row>
    <row r="3" spans="1:711" ht="20.25" customHeight="1" x14ac:dyDescent="0.25">
      <c r="L3" s="18"/>
      <c r="M3" s="18"/>
      <c r="N3" s="18"/>
      <c r="BD3" s="182"/>
      <c r="BE3" s="182"/>
    </row>
    <row r="4" spans="1:711" ht="12" customHeight="1" thickBot="1" x14ac:dyDescent="0.3">
      <c r="BD4" s="183"/>
      <c r="BE4" s="183"/>
    </row>
    <row r="5" spans="1:711" ht="20.25" customHeight="1" thickBot="1" x14ac:dyDescent="0.3">
      <c r="C5" s="184" t="s">
        <v>60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6"/>
      <c r="P5" s="187" t="s">
        <v>61</v>
      </c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9"/>
      <c r="AR5" s="190" t="s">
        <v>91</v>
      </c>
      <c r="AS5" s="193" t="s">
        <v>62</v>
      </c>
      <c r="AT5" s="196" t="s">
        <v>261</v>
      </c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7"/>
    </row>
    <row r="6" spans="1:711" ht="19.5" customHeight="1" thickBot="1" x14ac:dyDescent="0.3">
      <c r="C6" s="200" t="s">
        <v>47</v>
      </c>
      <c r="D6" s="203" t="s">
        <v>48</v>
      </c>
      <c r="E6" s="206" t="s">
        <v>93</v>
      </c>
      <c r="F6" s="209" t="s">
        <v>135</v>
      </c>
      <c r="G6" s="209"/>
      <c r="H6" s="209"/>
      <c r="I6" s="210" t="s">
        <v>102</v>
      </c>
      <c r="J6" s="213" t="s">
        <v>3</v>
      </c>
      <c r="K6" s="213" t="s">
        <v>49</v>
      </c>
      <c r="L6" s="213" t="s">
        <v>63</v>
      </c>
      <c r="M6" s="213" t="s">
        <v>64</v>
      </c>
      <c r="N6" s="218" t="s">
        <v>103</v>
      </c>
      <c r="O6" s="221" t="s">
        <v>11</v>
      </c>
      <c r="P6" s="224" t="s">
        <v>50</v>
      </c>
      <c r="Q6" s="225"/>
      <c r="R6" s="225"/>
      <c r="S6" s="225"/>
      <c r="T6" s="225"/>
      <c r="U6" s="226"/>
      <c r="V6" s="227" t="s">
        <v>136</v>
      </c>
      <c r="W6" s="228"/>
      <c r="X6" s="228"/>
      <c r="Y6" s="228"/>
      <c r="Z6" s="228"/>
      <c r="AA6" s="228"/>
      <c r="AB6" s="228"/>
      <c r="AC6" s="228"/>
      <c r="AD6" s="228"/>
      <c r="AE6" s="228"/>
      <c r="AF6" s="229"/>
      <c r="AG6" s="229"/>
      <c r="AH6" s="229"/>
      <c r="AI6" s="228"/>
      <c r="AJ6" s="228"/>
      <c r="AK6" s="228"/>
      <c r="AL6" s="228"/>
      <c r="AM6" s="228"/>
      <c r="AN6" s="228"/>
      <c r="AO6" s="228"/>
      <c r="AP6" s="228"/>
      <c r="AQ6" s="230"/>
      <c r="AR6" s="191"/>
      <c r="AS6" s="194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9"/>
    </row>
    <row r="7" spans="1:711" ht="48" customHeight="1" thickBot="1" x14ac:dyDescent="0.3">
      <c r="C7" s="201"/>
      <c r="D7" s="204"/>
      <c r="E7" s="207"/>
      <c r="F7" s="204" t="s">
        <v>126</v>
      </c>
      <c r="G7" s="204" t="s">
        <v>127</v>
      </c>
      <c r="H7" s="204" t="s">
        <v>125</v>
      </c>
      <c r="I7" s="211"/>
      <c r="J7" s="214"/>
      <c r="K7" s="214"/>
      <c r="L7" s="214"/>
      <c r="M7" s="214"/>
      <c r="N7" s="219"/>
      <c r="O7" s="222"/>
      <c r="P7" s="201" t="s">
        <v>51</v>
      </c>
      <c r="Q7" s="204"/>
      <c r="R7" s="204"/>
      <c r="S7" s="204"/>
      <c r="T7" s="204"/>
      <c r="U7" s="222"/>
      <c r="V7" s="231" t="s">
        <v>52</v>
      </c>
      <c r="W7" s="233" t="s">
        <v>53</v>
      </c>
      <c r="X7" s="57" t="s">
        <v>194</v>
      </c>
      <c r="Y7" s="57" t="s">
        <v>195</v>
      </c>
      <c r="Z7" s="57" t="s">
        <v>196</v>
      </c>
      <c r="AA7" s="57" t="s">
        <v>197</v>
      </c>
      <c r="AB7" s="57" t="s">
        <v>198</v>
      </c>
      <c r="AC7" s="57" t="s">
        <v>200</v>
      </c>
      <c r="AD7" s="57" t="s">
        <v>199</v>
      </c>
      <c r="AE7" s="235" t="s">
        <v>290</v>
      </c>
      <c r="AF7" s="241" t="s">
        <v>291</v>
      </c>
      <c r="AG7" s="241" t="s">
        <v>292</v>
      </c>
      <c r="AH7" s="241" t="s">
        <v>294</v>
      </c>
      <c r="AI7" s="235" t="s">
        <v>295</v>
      </c>
      <c r="AJ7" s="235" t="s">
        <v>293</v>
      </c>
      <c r="AK7" s="238" t="s">
        <v>94</v>
      </c>
      <c r="AL7" s="239"/>
      <c r="AM7" s="231" t="s">
        <v>54</v>
      </c>
      <c r="AN7" s="240"/>
      <c r="AO7" s="240"/>
      <c r="AP7" s="240"/>
      <c r="AQ7" s="238"/>
      <c r="AR7" s="191"/>
      <c r="AS7" s="194"/>
      <c r="AT7" s="232" t="s">
        <v>55</v>
      </c>
      <c r="AU7" s="216"/>
      <c r="AV7" s="216"/>
      <c r="AW7" s="216"/>
      <c r="AX7" s="216"/>
      <c r="AY7" s="216"/>
      <c r="AZ7" s="216"/>
      <c r="BA7" s="217"/>
      <c r="BB7" s="216" t="s">
        <v>262</v>
      </c>
      <c r="BC7" s="216"/>
      <c r="BD7" s="216"/>
      <c r="BE7" s="217"/>
    </row>
    <row r="8" spans="1:711" ht="72.75" customHeight="1" thickBot="1" x14ac:dyDescent="0.3">
      <c r="C8" s="202"/>
      <c r="D8" s="205"/>
      <c r="E8" s="208"/>
      <c r="F8" s="205"/>
      <c r="G8" s="205"/>
      <c r="H8" s="205"/>
      <c r="I8" s="212"/>
      <c r="J8" s="215"/>
      <c r="K8" s="215"/>
      <c r="L8" s="215"/>
      <c r="M8" s="215"/>
      <c r="N8" s="220"/>
      <c r="O8" s="223"/>
      <c r="P8" s="52" t="s">
        <v>12</v>
      </c>
      <c r="Q8" s="53" t="s">
        <v>65</v>
      </c>
      <c r="R8" s="53" t="s">
        <v>0</v>
      </c>
      <c r="S8" s="53" t="s">
        <v>13</v>
      </c>
      <c r="T8" s="53" t="s">
        <v>66</v>
      </c>
      <c r="U8" s="78" t="s">
        <v>56</v>
      </c>
      <c r="V8" s="202"/>
      <c r="W8" s="234"/>
      <c r="X8" s="58" t="s">
        <v>109</v>
      </c>
      <c r="Y8" s="58" t="s">
        <v>108</v>
      </c>
      <c r="Z8" s="58" t="s">
        <v>107</v>
      </c>
      <c r="AA8" s="58" t="s">
        <v>201</v>
      </c>
      <c r="AB8" s="58" t="s">
        <v>110</v>
      </c>
      <c r="AC8" s="58" t="s">
        <v>111</v>
      </c>
      <c r="AD8" s="58" t="s">
        <v>112</v>
      </c>
      <c r="AE8" s="236"/>
      <c r="AF8" s="236"/>
      <c r="AG8" s="236"/>
      <c r="AH8" s="236"/>
      <c r="AI8" s="236"/>
      <c r="AJ8" s="236"/>
      <c r="AK8" s="54" t="s">
        <v>12</v>
      </c>
      <c r="AL8" s="55" t="s">
        <v>13</v>
      </c>
      <c r="AM8" s="52" t="s">
        <v>12</v>
      </c>
      <c r="AN8" s="53" t="s">
        <v>67</v>
      </c>
      <c r="AO8" s="53" t="s">
        <v>13</v>
      </c>
      <c r="AP8" s="53" t="s">
        <v>68</v>
      </c>
      <c r="AQ8" s="77" t="s">
        <v>56</v>
      </c>
      <c r="AR8" s="192"/>
      <c r="AS8" s="195"/>
      <c r="AT8" s="112" t="s">
        <v>87</v>
      </c>
      <c r="AU8" s="107" t="s">
        <v>88</v>
      </c>
      <c r="AV8" s="108" t="s">
        <v>113</v>
      </c>
      <c r="AW8" s="109" t="s">
        <v>259</v>
      </c>
      <c r="AX8" s="109" t="s">
        <v>89</v>
      </c>
      <c r="AY8" s="109" t="s">
        <v>90</v>
      </c>
      <c r="AZ8" s="109" t="s">
        <v>114</v>
      </c>
      <c r="BA8" s="110" t="s">
        <v>59</v>
      </c>
      <c r="BB8" s="111" t="s">
        <v>58</v>
      </c>
      <c r="BC8" s="109" t="s">
        <v>57</v>
      </c>
      <c r="BD8" s="109" t="s">
        <v>260</v>
      </c>
      <c r="BE8" s="110" t="s">
        <v>59</v>
      </c>
    </row>
    <row r="9" spans="1:711" s="21" customFormat="1" ht="81.75" customHeight="1" x14ac:dyDescent="0.25">
      <c r="A9"/>
      <c r="B9"/>
      <c r="C9" s="163" t="s">
        <v>320</v>
      </c>
      <c r="D9" s="166" t="s">
        <v>321</v>
      </c>
      <c r="E9" s="124" t="s">
        <v>302</v>
      </c>
      <c r="F9" s="289" t="s">
        <v>17</v>
      </c>
      <c r="G9" s="51"/>
      <c r="H9" s="51"/>
      <c r="I9" s="51"/>
      <c r="J9" s="169" t="s">
        <v>75</v>
      </c>
      <c r="K9" s="290" t="s">
        <v>306</v>
      </c>
      <c r="L9" s="172"/>
      <c r="M9" s="283" t="s">
        <v>10</v>
      </c>
      <c r="N9" s="25"/>
      <c r="O9" s="286" t="s">
        <v>305</v>
      </c>
      <c r="P9" s="175" t="s">
        <v>69</v>
      </c>
      <c r="Q9" s="142">
        <v>3</v>
      </c>
      <c r="R9" s="178" t="s">
        <v>149</v>
      </c>
      <c r="S9" s="151" t="s">
        <v>84</v>
      </c>
      <c r="T9" s="154">
        <v>3</v>
      </c>
      <c r="U9" s="157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Alto</v>
      </c>
      <c r="V9" s="50" t="s">
        <v>307</v>
      </c>
      <c r="W9" s="33" t="s">
        <v>6</v>
      </c>
      <c r="X9" s="34">
        <v>15</v>
      </c>
      <c r="Y9" s="34">
        <v>15</v>
      </c>
      <c r="Z9" s="34">
        <v>15</v>
      </c>
      <c r="AA9" s="34">
        <v>15</v>
      </c>
      <c r="AB9" s="34">
        <v>15</v>
      </c>
      <c r="AC9" s="34">
        <v>15</v>
      </c>
      <c r="AD9" s="34">
        <v>5</v>
      </c>
      <c r="AE9" s="26">
        <f t="shared" ref="AE9:AE13" si="0">SUM(X9:AD9)</f>
        <v>95</v>
      </c>
      <c r="AF9" s="26" t="str">
        <f t="shared" ref="AF9:AF13" si="1">IF(AE9&lt;=85,"Debil",(IF(AND(AE9&gt;85,AE9&lt;96),"Moderado",(IF(AE9&gt;95,"Fuerte","error")))))</f>
        <v>Moderado</v>
      </c>
      <c r="AG9" s="26" t="s">
        <v>4</v>
      </c>
      <c r="AH9" s="26">
        <f t="shared" ref="AH9:AH15" si="2">IF(AND(AF9="fuerte",AG9="fuerte"),100,IF(AND(AF9="debil",AG9="debil"),0,IF(AND(AF9="moderado",AG9="moderado"),50,IF(AND(AF9="fuerte",AG9="moderado"),50,IF(AND(AF9="moderado",AG9="fuerte"),50,IF(AND(AF9="fuerte",AG9="debil"),0,IF(AND(AF9="debil",AG9="fuerte"),0,IF(AND(AF9="moderado",AG9="debil"),0,IF(AND(AF9="debil",AG9="moderado"),0,"")))))))))</f>
        <v>50</v>
      </c>
      <c r="AI9" s="137">
        <f>AVERAGE(AH9:AH15)</f>
        <v>75</v>
      </c>
      <c r="AJ9" s="140" t="s">
        <v>4</v>
      </c>
      <c r="AK9" s="160" t="s">
        <v>97</v>
      </c>
      <c r="AL9" s="160" t="s">
        <v>98</v>
      </c>
      <c r="AM9" s="142" t="s">
        <v>71</v>
      </c>
      <c r="AN9" s="142">
        <v>2</v>
      </c>
      <c r="AO9" s="142" t="s">
        <v>84</v>
      </c>
      <c r="AP9" s="142">
        <v>3</v>
      </c>
      <c r="AQ9" s="145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148" t="s">
        <v>310</v>
      </c>
      <c r="AS9" s="148" t="s">
        <v>100</v>
      </c>
      <c r="AT9" s="113"/>
      <c r="AU9" s="44"/>
      <c r="AV9" s="32" t="s">
        <v>311</v>
      </c>
      <c r="AW9" s="32" t="s">
        <v>312</v>
      </c>
      <c r="AX9" s="43">
        <v>1</v>
      </c>
      <c r="AY9" s="43" t="s">
        <v>313</v>
      </c>
      <c r="AZ9" s="43" t="s">
        <v>313</v>
      </c>
      <c r="BA9" s="46" t="s">
        <v>314</v>
      </c>
      <c r="BB9" s="47"/>
      <c r="BC9" s="32" t="s">
        <v>315</v>
      </c>
      <c r="BD9" s="45" t="s">
        <v>312</v>
      </c>
      <c r="BE9" s="46" t="s">
        <v>313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1" customFormat="1" ht="47.25" customHeight="1" x14ac:dyDescent="0.25">
      <c r="A10"/>
      <c r="B10"/>
      <c r="C10" s="164"/>
      <c r="D10" s="167"/>
      <c r="E10" s="124" t="s">
        <v>304</v>
      </c>
      <c r="F10" s="51"/>
      <c r="G10" s="51" t="s">
        <v>121</v>
      </c>
      <c r="H10" s="51"/>
      <c r="I10" s="51"/>
      <c r="J10" s="170"/>
      <c r="K10" s="291"/>
      <c r="L10" s="173"/>
      <c r="M10" s="284"/>
      <c r="N10" s="59"/>
      <c r="O10" s="287"/>
      <c r="P10" s="176"/>
      <c r="Q10" s="143"/>
      <c r="R10" s="179"/>
      <c r="S10" s="152"/>
      <c r="T10" s="155"/>
      <c r="U10" s="158"/>
      <c r="V10" s="124" t="s">
        <v>316</v>
      </c>
      <c r="W10" s="24" t="s">
        <v>6</v>
      </c>
      <c r="X10" s="25">
        <v>15</v>
      </c>
      <c r="Y10" s="25">
        <v>15</v>
      </c>
      <c r="Z10" s="25">
        <v>15</v>
      </c>
      <c r="AA10" s="25">
        <v>15</v>
      </c>
      <c r="AB10" s="25">
        <v>15</v>
      </c>
      <c r="AC10" s="25">
        <v>15</v>
      </c>
      <c r="AD10" s="25">
        <v>10</v>
      </c>
      <c r="AE10" s="26">
        <f t="shared" si="0"/>
        <v>100</v>
      </c>
      <c r="AF10" s="26" t="str">
        <f t="shared" si="1"/>
        <v>Fuerte</v>
      </c>
      <c r="AG10" s="26" t="s">
        <v>236</v>
      </c>
      <c r="AH10" s="26">
        <f t="shared" si="2"/>
        <v>100</v>
      </c>
      <c r="AI10" s="138"/>
      <c r="AJ10" s="138"/>
      <c r="AK10" s="161"/>
      <c r="AL10" s="161"/>
      <c r="AM10" s="143"/>
      <c r="AN10" s="143"/>
      <c r="AO10" s="143"/>
      <c r="AP10" s="143"/>
      <c r="AQ10" s="146"/>
      <c r="AR10" s="149"/>
      <c r="AS10" s="149"/>
      <c r="AT10" s="119"/>
      <c r="AU10" s="120"/>
      <c r="AV10" s="125"/>
      <c r="AW10" s="125"/>
      <c r="AX10" s="126"/>
      <c r="AY10" s="126"/>
      <c r="AZ10" s="126"/>
      <c r="BA10" s="122"/>
      <c r="BB10" s="123"/>
      <c r="BC10" s="125"/>
      <c r="BD10" s="121"/>
      <c r="BE10" s="122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1" customFormat="1" ht="60.75" customHeight="1" x14ac:dyDescent="0.25">
      <c r="A11"/>
      <c r="B11"/>
      <c r="C11" s="164"/>
      <c r="D11" s="167"/>
      <c r="E11" s="124" t="s">
        <v>301</v>
      </c>
      <c r="F11" s="51"/>
      <c r="G11" s="51" t="s">
        <v>120</v>
      </c>
      <c r="H11" s="51" t="s">
        <v>132</v>
      </c>
      <c r="I11" s="51"/>
      <c r="J11" s="170"/>
      <c r="K11" s="291"/>
      <c r="L11" s="173"/>
      <c r="M11" s="284"/>
      <c r="N11" s="59"/>
      <c r="O11" s="287"/>
      <c r="P11" s="176"/>
      <c r="Q11" s="143"/>
      <c r="R11" s="179"/>
      <c r="S11" s="152"/>
      <c r="T11" s="155"/>
      <c r="U11" s="158"/>
      <c r="V11" s="124"/>
      <c r="W11" s="24"/>
      <c r="X11" s="25"/>
      <c r="Y11" s="25"/>
      <c r="Z11" s="25"/>
      <c r="AA11" s="25"/>
      <c r="AB11" s="25"/>
      <c r="AC11" s="25"/>
      <c r="AD11" s="25"/>
      <c r="AE11" s="128"/>
      <c r="AF11" s="26"/>
      <c r="AG11" s="26"/>
      <c r="AH11" s="26" t="str">
        <f t="shared" si="2"/>
        <v/>
      </c>
      <c r="AI11" s="138"/>
      <c r="AJ11" s="138"/>
      <c r="AK11" s="161"/>
      <c r="AL11" s="161"/>
      <c r="AM11" s="143"/>
      <c r="AN11" s="143"/>
      <c r="AO11" s="143"/>
      <c r="AP11" s="143"/>
      <c r="AQ11" s="146"/>
      <c r="AR11" s="149"/>
      <c r="AS11" s="149"/>
      <c r="AT11" s="119"/>
      <c r="AU11" s="120"/>
      <c r="AV11" s="125" t="s">
        <v>317</v>
      </c>
      <c r="AW11" s="125"/>
      <c r="AX11" s="126"/>
      <c r="AY11" s="126"/>
      <c r="AZ11" s="126"/>
      <c r="BA11" s="122"/>
      <c r="BB11" s="123"/>
      <c r="BC11" s="125"/>
      <c r="BD11" s="121"/>
      <c r="BE11" s="122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1" customFormat="1" ht="75" customHeight="1" x14ac:dyDescent="0.25">
      <c r="A12"/>
      <c r="B12"/>
      <c r="C12" s="164"/>
      <c r="D12" s="167"/>
      <c r="E12" s="124" t="s">
        <v>303</v>
      </c>
      <c r="F12" s="51"/>
      <c r="G12" s="51" t="s">
        <v>122</v>
      </c>
      <c r="H12" s="51"/>
      <c r="I12" s="51"/>
      <c r="J12" s="170"/>
      <c r="K12" s="291"/>
      <c r="L12" s="173"/>
      <c r="M12" s="284"/>
      <c r="N12" s="59"/>
      <c r="O12" s="287"/>
      <c r="P12" s="176"/>
      <c r="Q12" s="143"/>
      <c r="R12" s="179"/>
      <c r="S12" s="152"/>
      <c r="T12" s="155"/>
      <c r="U12" s="158"/>
      <c r="V12" s="124" t="s">
        <v>308</v>
      </c>
      <c r="W12" s="24" t="s">
        <v>6</v>
      </c>
      <c r="X12" s="25">
        <v>15</v>
      </c>
      <c r="Y12" s="25">
        <v>15</v>
      </c>
      <c r="Z12" s="25">
        <v>15</v>
      </c>
      <c r="AA12" s="25">
        <v>15</v>
      </c>
      <c r="AB12" s="25">
        <v>15</v>
      </c>
      <c r="AC12" s="25">
        <v>15</v>
      </c>
      <c r="AD12" s="25">
        <v>10</v>
      </c>
      <c r="AE12" s="128">
        <f t="shared" si="0"/>
        <v>100</v>
      </c>
      <c r="AF12" s="26" t="str">
        <f t="shared" si="1"/>
        <v>Fuerte</v>
      </c>
      <c r="AG12" s="26" t="s">
        <v>236</v>
      </c>
      <c r="AH12" s="26">
        <f t="shared" si="2"/>
        <v>100</v>
      </c>
      <c r="AI12" s="138"/>
      <c r="AJ12" s="138"/>
      <c r="AK12" s="161"/>
      <c r="AL12" s="161"/>
      <c r="AM12" s="143"/>
      <c r="AN12" s="143"/>
      <c r="AO12" s="143"/>
      <c r="AP12" s="143"/>
      <c r="AQ12" s="146"/>
      <c r="AR12" s="149"/>
      <c r="AS12" s="149"/>
      <c r="AT12" s="119"/>
      <c r="AU12" s="120"/>
      <c r="AV12" s="125" t="s">
        <v>318</v>
      </c>
      <c r="AW12" s="125"/>
      <c r="AX12" s="126"/>
      <c r="AY12" s="126"/>
      <c r="AZ12" s="126"/>
      <c r="BA12" s="122"/>
      <c r="BB12" s="123"/>
      <c r="BC12" s="125"/>
      <c r="BD12" s="121"/>
      <c r="BE12" s="12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1" customFormat="1" ht="73.5" customHeight="1" x14ac:dyDescent="0.25">
      <c r="A13"/>
      <c r="B13"/>
      <c r="C13" s="164"/>
      <c r="D13" s="167"/>
      <c r="E13" s="124" t="s">
        <v>300</v>
      </c>
      <c r="F13" s="51"/>
      <c r="G13" s="51" t="s">
        <v>118</v>
      </c>
      <c r="H13" s="51"/>
      <c r="I13" s="51"/>
      <c r="J13" s="170"/>
      <c r="K13" s="291"/>
      <c r="L13" s="173"/>
      <c r="M13" s="284"/>
      <c r="N13" s="59"/>
      <c r="O13" s="287"/>
      <c r="P13" s="176"/>
      <c r="Q13" s="143"/>
      <c r="R13" s="179"/>
      <c r="S13" s="152"/>
      <c r="T13" s="155"/>
      <c r="U13" s="158"/>
      <c r="V13" s="124" t="s">
        <v>309</v>
      </c>
      <c r="W13" s="24" t="s">
        <v>6</v>
      </c>
      <c r="X13" s="25">
        <v>15</v>
      </c>
      <c r="Y13" s="25">
        <v>15</v>
      </c>
      <c r="Z13" s="25">
        <v>15</v>
      </c>
      <c r="AA13" s="25">
        <v>15</v>
      </c>
      <c r="AB13" s="25">
        <v>15</v>
      </c>
      <c r="AC13" s="25">
        <v>15</v>
      </c>
      <c r="AD13" s="25">
        <v>10</v>
      </c>
      <c r="AE13" s="128">
        <f t="shared" si="0"/>
        <v>100</v>
      </c>
      <c r="AF13" s="26" t="str">
        <f t="shared" si="1"/>
        <v>Fuerte</v>
      </c>
      <c r="AG13" s="26" t="s">
        <v>4</v>
      </c>
      <c r="AH13" s="26">
        <f t="shared" si="2"/>
        <v>50</v>
      </c>
      <c r="AI13" s="138"/>
      <c r="AJ13" s="138"/>
      <c r="AK13" s="161"/>
      <c r="AL13" s="161"/>
      <c r="AM13" s="143"/>
      <c r="AN13" s="143"/>
      <c r="AO13" s="143"/>
      <c r="AP13" s="143"/>
      <c r="AQ13" s="146"/>
      <c r="AR13" s="149"/>
      <c r="AS13" s="149"/>
      <c r="AT13" s="119"/>
      <c r="AU13" s="120"/>
      <c r="AV13" s="125" t="s">
        <v>319</v>
      </c>
      <c r="AW13" s="125"/>
      <c r="AX13" s="126"/>
      <c r="AY13" s="126"/>
      <c r="AZ13" s="126"/>
      <c r="BA13" s="122"/>
      <c r="BB13" s="123"/>
      <c r="BC13" s="125"/>
      <c r="BD13" s="121"/>
      <c r="BE13" s="122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1" customFormat="1" ht="75" customHeight="1" x14ac:dyDescent="0.25">
      <c r="A14"/>
      <c r="B14"/>
      <c r="C14" s="164"/>
      <c r="D14" s="167"/>
      <c r="E14" s="124"/>
      <c r="F14" s="51"/>
      <c r="G14" s="51"/>
      <c r="H14" s="51"/>
      <c r="I14" s="51"/>
      <c r="J14" s="170"/>
      <c r="K14" s="291"/>
      <c r="L14" s="173"/>
      <c r="M14" s="284"/>
      <c r="N14" s="59"/>
      <c r="O14" s="287"/>
      <c r="P14" s="176"/>
      <c r="Q14" s="143"/>
      <c r="R14" s="179"/>
      <c r="S14" s="152"/>
      <c r="T14" s="155"/>
      <c r="U14" s="158"/>
      <c r="V14" s="124"/>
      <c r="W14" s="24"/>
      <c r="X14" s="25"/>
      <c r="Y14" s="25"/>
      <c r="Z14" s="25"/>
      <c r="AA14" s="25"/>
      <c r="AB14" s="25"/>
      <c r="AC14" s="25"/>
      <c r="AD14" s="25"/>
      <c r="AE14" s="128"/>
      <c r="AF14" s="128"/>
      <c r="AG14" s="128"/>
      <c r="AH14" s="128" t="str">
        <f t="shared" si="2"/>
        <v/>
      </c>
      <c r="AI14" s="138"/>
      <c r="AJ14" s="138"/>
      <c r="AK14" s="161"/>
      <c r="AL14" s="161"/>
      <c r="AM14" s="143"/>
      <c r="AN14" s="143"/>
      <c r="AO14" s="143"/>
      <c r="AP14" s="143"/>
      <c r="AQ14" s="146"/>
      <c r="AR14" s="149"/>
      <c r="AS14" s="149"/>
      <c r="AT14" s="119"/>
      <c r="AU14" s="120"/>
      <c r="AV14" s="125"/>
      <c r="AW14" s="125"/>
      <c r="AX14" s="126"/>
      <c r="AY14" s="126"/>
      <c r="AZ14" s="126"/>
      <c r="BA14" s="122"/>
      <c r="BB14" s="123"/>
      <c r="BC14" s="125"/>
      <c r="BD14" s="121"/>
      <c r="BE14" s="122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1" customFormat="1" ht="43.5" customHeight="1" thickBot="1" x14ac:dyDescent="0.3">
      <c r="A15"/>
      <c r="B15"/>
      <c r="C15" s="165"/>
      <c r="D15" s="168"/>
      <c r="E15" s="35"/>
      <c r="F15" s="36"/>
      <c r="G15" s="36"/>
      <c r="H15" s="36"/>
      <c r="I15" s="36"/>
      <c r="J15" s="171"/>
      <c r="K15" s="292"/>
      <c r="L15" s="174"/>
      <c r="M15" s="285"/>
      <c r="N15" s="56"/>
      <c r="O15" s="288"/>
      <c r="P15" s="177"/>
      <c r="Q15" s="144"/>
      <c r="R15" s="180"/>
      <c r="S15" s="153"/>
      <c r="T15" s="156"/>
      <c r="U15" s="159"/>
      <c r="V15" s="127"/>
      <c r="W15" s="38"/>
      <c r="X15" s="39"/>
      <c r="Y15" s="39"/>
      <c r="Z15" s="39"/>
      <c r="AA15" s="39"/>
      <c r="AB15" s="39"/>
      <c r="AC15" s="39"/>
      <c r="AD15" s="39"/>
      <c r="AE15" s="136"/>
      <c r="AF15" s="136"/>
      <c r="AG15" s="49"/>
      <c r="AH15" s="136" t="str">
        <f t="shared" si="2"/>
        <v/>
      </c>
      <c r="AI15" s="139"/>
      <c r="AJ15" s="139"/>
      <c r="AK15" s="162"/>
      <c r="AL15" s="162"/>
      <c r="AM15" s="144"/>
      <c r="AN15" s="144"/>
      <c r="AO15" s="144"/>
      <c r="AP15" s="144"/>
      <c r="AQ15" s="147"/>
      <c r="AR15" s="150"/>
      <c r="AS15" s="150"/>
      <c r="AT15" s="114"/>
      <c r="AU15" s="40"/>
      <c r="AV15" s="37"/>
      <c r="AW15" s="37"/>
      <c r="AX15" s="37"/>
      <c r="AY15" s="37"/>
      <c r="AZ15" s="37"/>
      <c r="BA15" s="42"/>
      <c r="BB15" s="48"/>
      <c r="BC15" s="37"/>
      <c r="BD15" s="41"/>
      <c r="BE15" s="42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x14ac:dyDescent="0.25">
      <c r="AM16" s="13"/>
      <c r="AO16" s="13"/>
      <c r="AR16" s="13"/>
      <c r="AS16" s="13"/>
      <c r="AT16" s="22"/>
      <c r="AU16" s="22"/>
    </row>
    <row r="17" spans="4:43" s="1" customFormat="1" ht="19.5" x14ac:dyDescent="0.25">
      <c r="D17" s="135" t="s">
        <v>5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7"/>
      <c r="T17" s="28"/>
      <c r="U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N17" s="5"/>
      <c r="AP17" s="5"/>
      <c r="AQ17" s="5"/>
    </row>
    <row r="18" spans="4:43" s="1" customFormat="1" ht="15" customHeight="1" x14ac:dyDescent="0.25"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30"/>
      <c r="T18" s="28"/>
      <c r="U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N18" s="5"/>
      <c r="AP18" s="5"/>
      <c r="AQ18" s="5"/>
    </row>
  </sheetData>
  <dataConsolidate/>
  <mergeCells count="62">
    <mergeCell ref="D18:R18"/>
    <mergeCell ref="E17:R17"/>
    <mergeCell ref="AK7:AL7"/>
    <mergeCell ref="AM7:AQ7"/>
    <mergeCell ref="AF7:AF8"/>
    <mergeCell ref="AG7:AG8"/>
    <mergeCell ref="AH7:AH8"/>
    <mergeCell ref="M9:M15"/>
    <mergeCell ref="AT7:BA7"/>
    <mergeCell ref="K6:K8"/>
    <mergeCell ref="F7:F8"/>
    <mergeCell ref="G7:G8"/>
    <mergeCell ref="H7:H8"/>
    <mergeCell ref="W7:W8"/>
    <mergeCell ref="AE7:AE8"/>
    <mergeCell ref="AI7:AI8"/>
    <mergeCell ref="AJ7:AJ8"/>
    <mergeCell ref="BD1:BE1"/>
    <mergeCell ref="BD2:BD3"/>
    <mergeCell ref="BE2:BE3"/>
    <mergeCell ref="BD4:BE4"/>
    <mergeCell ref="C5:O5"/>
    <mergeCell ref="P5:AQ5"/>
    <mergeCell ref="AR5:AR8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V7:V8"/>
    <mergeCell ref="U9:U15"/>
    <mergeCell ref="C9:C15"/>
    <mergeCell ref="D9:D15"/>
    <mergeCell ref="J9:J15"/>
    <mergeCell ref="K9:K15"/>
    <mergeCell ref="L9:L15"/>
    <mergeCell ref="O9:O15"/>
    <mergeCell ref="P9:P15"/>
    <mergeCell ref="Q9:Q15"/>
    <mergeCell ref="R9:R15"/>
    <mergeCell ref="S9:S15"/>
    <mergeCell ref="AS9:AS15"/>
    <mergeCell ref="T9:T15"/>
    <mergeCell ref="AO9:AO15"/>
    <mergeCell ref="AP9:AP15"/>
    <mergeCell ref="AQ9:AQ15"/>
    <mergeCell ref="AR9:AR15"/>
    <mergeCell ref="AK9:AK15"/>
    <mergeCell ref="AL9:AL15"/>
    <mergeCell ref="AM9:AM15"/>
    <mergeCell ref="AN9:AN15"/>
  </mergeCells>
  <conditionalFormatting sqref="AR15">
    <cfRule type="containsBlanks" dxfId="23" priority="184">
      <formula>LEN(TRIM(AR15))=0</formula>
    </cfRule>
    <cfRule type="containsText" dxfId="22" priority="185" operator="containsText" text="extrema">
      <formula>NOT(ISERROR(SEARCH("extrema",AR15)))</formula>
    </cfRule>
    <cfRule type="containsText" dxfId="21" priority="186" operator="containsText" text="alta">
      <formula>NOT(ISERROR(SEARCH("alta",AR15)))</formula>
    </cfRule>
    <cfRule type="containsText" dxfId="20" priority="187" operator="containsText" text="moderada">
      <formula>NOT(ISERROR(SEARCH("moderada",AR15)))</formula>
    </cfRule>
    <cfRule type="containsText" dxfId="19" priority="188" operator="containsText" text="baja">
      <formula>NOT(ISERROR(SEARCH("baja",AR15)))</formula>
    </cfRule>
  </conditionalFormatting>
  <conditionalFormatting sqref="AR9:AS14">
    <cfRule type="containsBlanks" dxfId="18" priority="64">
      <formula>LEN(TRIM(AR9))=0</formula>
    </cfRule>
    <cfRule type="containsText" dxfId="17" priority="64" operator="containsText" text="extrema">
      <formula>NOT(ISERROR(SEARCH("extrema",AR9)))</formula>
    </cfRule>
    <cfRule type="containsText" dxfId="16" priority="64" operator="containsText" text="alta">
      <formula>NOT(ISERROR(SEARCH("alta",AR9)))</formula>
    </cfRule>
    <cfRule type="containsText" dxfId="15" priority="64" operator="containsText" text="moderada">
      <formula>NOT(ISERROR(SEARCH("moderada",AR9)))</formula>
    </cfRule>
    <cfRule type="containsText" dxfId="14" priority="64" operator="containsText" text="baja">
      <formula>NOT(ISERROR(SEARCH("baja",AR9)))</formula>
    </cfRule>
  </conditionalFormatting>
  <conditionalFormatting sqref="U9:U14">
    <cfRule type="containsBlanks" dxfId="13" priority="62">
      <formula>LEN(TRIM(U9))=0</formula>
    </cfRule>
    <cfRule type="containsText" dxfId="12" priority="62" operator="containsText" text="alto">
      <formula>NOT(ISERROR(SEARCH("alto",U9)))</formula>
    </cfRule>
  </conditionalFormatting>
  <conditionalFormatting sqref="AQ9:AQ14">
    <cfRule type="containsBlanks" dxfId="11" priority="54">
      <formula>LEN(TRIM(AQ9))=0</formula>
    </cfRule>
    <cfRule type="containsText" dxfId="10" priority="54" operator="containsText" text="alto">
      <formula>NOT(ISERROR(SEARCH("alto",AQ9)))</formula>
    </cfRule>
  </conditionalFormatting>
  <conditionalFormatting sqref="U9:U14">
    <cfRule type="containsText" dxfId="9" priority="223" operator="containsText" text="Extremo">
      <formula>NOT(ISERROR(SEARCH("Extremo",U9)))</formula>
    </cfRule>
    <cfRule type="containsText" dxfId="8" priority="224" operator="containsText" text="Moderado">
      <formula>NOT(ISERROR(SEARCH("Moderado",U9)))</formula>
    </cfRule>
    <cfRule type="containsText" dxfId="7" priority="225" operator="containsText" text="Alto">
      <formula>NOT(ISERROR(SEARCH("Alto",U9)))</formula>
    </cfRule>
    <cfRule type="containsText" dxfId="6" priority="226" operator="containsText" text="Extremo">
      <formula>NOT(ISERROR(SEARCH("Extremo",U9)))</formula>
    </cfRule>
    <cfRule type="colorScale" priority="22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5" priority="228" operator="containsText" text="Bajo">
      <formula>NOT(ISERROR(SEARCH("Bajo",U9)))</formula>
    </cfRule>
  </conditionalFormatting>
  <conditionalFormatting sqref="AQ9:AQ14">
    <cfRule type="containsText" dxfId="4" priority="229" operator="containsText" text="Extremo">
      <formula>NOT(ISERROR(SEARCH("Extremo",AQ9)))</formula>
    </cfRule>
    <cfRule type="containsText" dxfId="3" priority="230" operator="containsText" text="Bajo">
      <formula>NOT(ISERROR(SEARCH("Bajo",AQ9)))</formula>
    </cfRule>
    <cfRule type="containsText" dxfId="2" priority="231" operator="containsText" text="Moderado">
      <formula>NOT(ISERROR(SEARCH("Moderado",AQ9)))</formula>
    </cfRule>
    <cfRule type="containsText" dxfId="1" priority="232" operator="containsText" text="Alto">
      <formula>NOT(ISERROR(SEARCH("Alto",AQ9)))</formula>
    </cfRule>
    <cfRule type="colorScale" priority="233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0" priority="234" operator="containsText" text="Extremo">
      <formula>NOT(ISERROR(SEARCH("Extremo",AQ9)))</formula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0000000}">
          <x14:formula1>
            <xm:f>Criterios!$E$3:$E$44</xm:f>
          </x14:formula1>
          <xm:sqref>R9:R14</xm:sqref>
        </x14:dataValidation>
        <x14:dataValidation type="list" allowBlank="1" showInputMessage="1" showErrorMessage="1" xr:uid="{00000000-0002-0000-0100-000001000000}">
          <x14:formula1>
            <xm:f>Criterios!$A$3:$A$12</xm:f>
          </x14:formula1>
          <xm:sqref>M9</xm:sqref>
        </x14:dataValidation>
        <x14:dataValidation type="list" allowBlank="1" showInputMessage="1" showErrorMessage="1" xr:uid="{00000000-0002-0000-0100-000002000000}">
          <x14:formula1>
            <xm:f>Criterios!$N$3:$N$6</xm:f>
          </x14:formula1>
          <xm:sqref>AS9:AS14</xm:sqref>
        </x14:dataValidation>
        <x14:dataValidation type="list" allowBlank="1" showInputMessage="1" showErrorMessage="1" xr:uid="{00000000-0002-0000-0100-000003000000}">
          <x14:formula1>
            <xm:f>Criterios!$M$3:$M$5</xm:f>
          </x14:formula1>
          <xm:sqref>AK9:AL9</xm:sqref>
        </x14:dataValidation>
        <x14:dataValidation type="list" allowBlank="1" showInputMessage="1" showErrorMessage="1" xr:uid="{00000000-0002-0000-0100-000004000000}">
          <x14:formula1>
            <xm:f>Criterios!$F$3:$F$7</xm:f>
          </x14:formula1>
          <xm:sqref>P9:P15 AM9:AM15</xm:sqref>
        </x14:dataValidation>
        <x14:dataValidation type="list" allowBlank="1" showInputMessage="1" showErrorMessage="1" xr:uid="{00000000-0002-0000-0100-000005000000}">
          <x14:formula1>
            <xm:f>Criterios!$H$3:$H$7</xm:f>
          </x14:formula1>
          <xm:sqref>S9:S15 AO9:AO15</xm:sqref>
        </x14:dataValidation>
        <x14:dataValidation type="list" allowBlank="1" showInputMessage="1" showErrorMessage="1" xr:uid="{00000000-0002-0000-0100-000006000000}">
          <x14:formula1>
            <xm:f>Criterios!$G$3:$G$7</xm:f>
          </x14:formula1>
          <xm:sqref>Q9:Q14 AN9:AN14</xm:sqref>
        </x14:dataValidation>
        <x14:dataValidation type="list" allowBlank="1" showInputMessage="1" showErrorMessage="1" xr:uid="{00000000-0002-0000-0100-000007000000}">
          <x14:formula1>
            <xm:f>Criterios!$I$3:$I$7</xm:f>
          </x14:formula1>
          <xm:sqref>T9:T14 AP9:AP14</xm:sqref>
        </x14:dataValidation>
        <x14:dataValidation type="list" allowBlank="1" showInputMessage="1" showErrorMessage="1" xr:uid="{00000000-0002-0000-0100-000008000000}">
          <x14:formula1>
            <xm:f>'Solidez de los controles'!$C$5:$C$7</xm:f>
          </x14:formula1>
          <xm:sqref>AJ9 AF9:AG15</xm:sqref>
        </x14:dataValidation>
        <x14:dataValidation type="list" allowBlank="1" showInputMessage="1" showErrorMessage="1" xr:uid="{00000000-0002-0000-0100-000009000000}">
          <x14:formula1>
            <xm:f>Criterios!$D$3:$D$10</xm:f>
          </x14:formula1>
          <xm:sqref>H9:H15</xm:sqref>
        </x14:dataValidation>
        <x14:dataValidation type="list" allowBlank="1" showInputMessage="1" showErrorMessage="1" xr:uid="{00000000-0002-0000-0100-00000A000000}">
          <x14:formula1>
            <xm:f>Criterios!$C$3:$C$9</xm:f>
          </x14:formula1>
          <xm:sqref>G9:G15</xm:sqref>
        </x14:dataValidation>
        <x14:dataValidation type="list" allowBlank="1" showInputMessage="1" showErrorMessage="1" xr:uid="{00000000-0002-0000-0100-00000B000000}">
          <x14:formula1>
            <xm:f>Criterios!$B$3:$B$9</xm:f>
          </x14:formula1>
          <xm:sqref>F9:F15</xm:sqref>
        </x14:dataValidation>
        <x14:dataValidation type="list" allowBlank="1" showInputMessage="1" showErrorMessage="1" xr:uid="{00000000-0002-0000-0100-00000C000000}">
          <x14:formula1>
            <xm:f>Criterios!$K$3:$K$5</xm:f>
          </x14:formula1>
          <xm:sqref>W9:W15</xm:sqref>
        </x14:dataValidation>
        <x14:dataValidation type="list" allowBlank="1" showInputMessage="1" showErrorMessage="1" xr:uid="{00000000-0002-0000-0100-00000D000000}">
          <x14:formula1>
            <xm:f>'Solidez de los controles'!$H$11:$H$13</xm:f>
          </x14:formula1>
          <xm:sqref>AH9:AH15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4"/>
  <sheetViews>
    <sheetView topLeftCell="A2" zoomScale="70" zoomScaleNormal="70" workbookViewId="0">
      <selection activeCell="P15" sqref="P15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242" t="s">
        <v>43</v>
      </c>
      <c r="E3" s="242"/>
      <c r="F3" s="242"/>
      <c r="G3" s="242"/>
      <c r="H3" s="242"/>
    </row>
    <row r="6" spans="2:10" ht="50.1" customHeight="1" x14ac:dyDescent="0.25">
      <c r="C6" s="31" t="s">
        <v>72</v>
      </c>
      <c r="D6" s="116"/>
      <c r="E6" s="116"/>
      <c r="F6" s="115"/>
      <c r="G6" s="115"/>
      <c r="H6" s="115"/>
      <c r="J6" s="7" t="s">
        <v>35</v>
      </c>
    </row>
    <row r="7" spans="2:10" ht="50.1" customHeight="1" x14ac:dyDescent="0.25">
      <c r="C7" s="31" t="s">
        <v>73</v>
      </c>
      <c r="D7" s="117"/>
      <c r="E7" s="116"/>
      <c r="F7" s="116"/>
      <c r="G7" s="115"/>
      <c r="H7" s="115"/>
      <c r="J7" s="2" t="s">
        <v>2</v>
      </c>
    </row>
    <row r="8" spans="2:10" ht="50.1" customHeight="1" x14ac:dyDescent="0.25">
      <c r="B8" s="6" t="s">
        <v>42</v>
      </c>
      <c r="C8" s="31" t="s">
        <v>74</v>
      </c>
      <c r="D8" s="118"/>
      <c r="E8" s="117"/>
      <c r="F8" s="116"/>
      <c r="G8" s="115" t="s">
        <v>75</v>
      </c>
      <c r="H8" s="115"/>
      <c r="J8" s="3" t="s">
        <v>4</v>
      </c>
    </row>
    <row r="9" spans="2:10" ht="50.1" customHeight="1" x14ac:dyDescent="0.25">
      <c r="C9" s="31" t="s">
        <v>76</v>
      </c>
      <c r="D9" s="118"/>
      <c r="E9" s="118"/>
      <c r="F9" s="117"/>
      <c r="G9" s="116"/>
      <c r="H9" s="115"/>
      <c r="J9" s="4" t="s">
        <v>1</v>
      </c>
    </row>
    <row r="10" spans="2:10" ht="50.1" customHeight="1" x14ac:dyDescent="0.25">
      <c r="C10" s="31" t="s">
        <v>264</v>
      </c>
      <c r="D10" s="118"/>
      <c r="E10" s="118"/>
      <c r="F10" s="117"/>
      <c r="G10" s="116"/>
      <c r="H10" s="115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77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243" t="s">
        <v>41</v>
      </c>
      <c r="E14" s="243"/>
      <c r="F14" s="243"/>
      <c r="G14" s="243"/>
      <c r="H14" s="24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J14"/>
  <sheetViews>
    <sheetView topLeftCell="A5" zoomScale="80" zoomScaleNormal="80" workbookViewId="0">
      <selection activeCell="J23" sqref="J23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242" t="s">
        <v>44</v>
      </c>
      <c r="E3" s="242"/>
      <c r="F3" s="242"/>
      <c r="G3" s="242"/>
      <c r="H3" s="242"/>
    </row>
    <row r="6" spans="2:10" ht="50.1" customHeight="1" x14ac:dyDescent="0.25">
      <c r="C6" s="31" t="s">
        <v>72</v>
      </c>
      <c r="D6" s="116"/>
      <c r="E6" s="116"/>
      <c r="F6" s="115"/>
      <c r="G6" s="115"/>
      <c r="H6" s="115"/>
      <c r="J6" s="7" t="s">
        <v>35</v>
      </c>
    </row>
    <row r="7" spans="2:10" ht="50.1" customHeight="1" x14ac:dyDescent="0.25">
      <c r="C7" s="31" t="s">
        <v>73</v>
      </c>
      <c r="D7" s="117"/>
      <c r="E7" s="116"/>
      <c r="F7" s="116"/>
      <c r="G7" s="115"/>
      <c r="H7" s="115"/>
      <c r="J7" s="2" t="s">
        <v>2</v>
      </c>
    </row>
    <row r="8" spans="2:10" ht="50.1" customHeight="1" x14ac:dyDescent="0.25">
      <c r="B8" s="6" t="s">
        <v>42</v>
      </c>
      <c r="C8" s="31" t="s">
        <v>74</v>
      </c>
      <c r="D8" s="118"/>
      <c r="E8" s="117"/>
      <c r="F8" s="116"/>
      <c r="G8" s="115"/>
      <c r="H8" s="115"/>
      <c r="J8" s="3" t="s">
        <v>4</v>
      </c>
    </row>
    <row r="9" spans="2:10" ht="50.1" customHeight="1" x14ac:dyDescent="0.25">
      <c r="C9" s="31" t="s">
        <v>76</v>
      </c>
      <c r="D9" s="118"/>
      <c r="E9" s="118"/>
      <c r="F9" s="117"/>
      <c r="G9" s="116"/>
      <c r="H9" s="115"/>
      <c r="J9" s="4" t="s">
        <v>1</v>
      </c>
    </row>
    <row r="10" spans="2:10" ht="50.1" customHeight="1" x14ac:dyDescent="0.25">
      <c r="C10" s="31" t="s">
        <v>264</v>
      </c>
      <c r="D10" s="118"/>
      <c r="E10" s="118"/>
      <c r="F10" s="117" t="s">
        <v>75</v>
      </c>
      <c r="G10" s="116"/>
      <c r="H10" s="115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263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243" t="s">
        <v>41</v>
      </c>
      <c r="E14" s="243"/>
      <c r="F14" s="243"/>
      <c r="G14" s="243"/>
      <c r="H14" s="24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8"/>
  <sheetViews>
    <sheetView topLeftCell="H15" zoomScale="60" zoomScaleNormal="60" workbookViewId="0">
      <selection activeCell="L15" sqref="L15:M15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246" t="s">
        <v>205</v>
      </c>
      <c r="D3" s="247"/>
      <c r="E3" s="247"/>
      <c r="F3" s="247"/>
      <c r="G3" s="248"/>
    </row>
    <row r="4" spans="2:13" s="63" customFormat="1" ht="33.75" customHeight="1" thickBot="1" x14ac:dyDescent="0.3">
      <c r="C4" s="74" t="s">
        <v>180</v>
      </c>
      <c r="D4" s="75" t="s">
        <v>202</v>
      </c>
      <c r="E4" s="262" t="s">
        <v>203</v>
      </c>
      <c r="F4" s="262"/>
      <c r="G4" s="76" t="s">
        <v>204</v>
      </c>
    </row>
    <row r="5" spans="2:13" ht="46.5" customHeight="1" x14ac:dyDescent="0.25">
      <c r="C5" s="71">
        <v>5</v>
      </c>
      <c r="D5" s="72" t="s">
        <v>25</v>
      </c>
      <c r="E5" s="263" t="s">
        <v>208</v>
      </c>
      <c r="F5" s="263"/>
      <c r="G5" s="73" t="s">
        <v>213</v>
      </c>
    </row>
    <row r="6" spans="2:13" ht="45" customHeight="1" x14ac:dyDescent="0.25">
      <c r="C6" s="66">
        <v>4</v>
      </c>
      <c r="D6" s="64" t="s">
        <v>24</v>
      </c>
      <c r="E6" s="264" t="s">
        <v>207</v>
      </c>
      <c r="F6" s="264"/>
      <c r="G6" s="67" t="s">
        <v>212</v>
      </c>
    </row>
    <row r="7" spans="2:13" ht="33.75" customHeight="1" x14ac:dyDescent="0.25">
      <c r="C7" s="66">
        <v>3</v>
      </c>
      <c r="D7" s="64" t="s">
        <v>26</v>
      </c>
      <c r="E7" s="264" t="s">
        <v>209</v>
      </c>
      <c r="F7" s="264"/>
      <c r="G7" s="67" t="s">
        <v>215</v>
      </c>
    </row>
    <row r="8" spans="2:13" ht="45" customHeight="1" x14ac:dyDescent="0.25">
      <c r="C8" s="66">
        <v>2</v>
      </c>
      <c r="D8" s="64" t="s">
        <v>27</v>
      </c>
      <c r="E8" s="264" t="s">
        <v>210</v>
      </c>
      <c r="F8" s="264"/>
      <c r="G8" s="67" t="s">
        <v>214</v>
      </c>
    </row>
    <row r="9" spans="2:13" ht="45.75" customHeight="1" thickBot="1" x14ac:dyDescent="0.3">
      <c r="C9" s="68">
        <v>1</v>
      </c>
      <c r="D9" s="69" t="s">
        <v>206</v>
      </c>
      <c r="E9" s="265" t="s">
        <v>211</v>
      </c>
      <c r="F9" s="265"/>
      <c r="G9" s="70" t="s">
        <v>216</v>
      </c>
    </row>
    <row r="10" spans="2:13" ht="15.75" thickBot="1" x14ac:dyDescent="0.3">
      <c r="C10" s="65"/>
      <c r="D10" s="65"/>
      <c r="E10" s="65"/>
    </row>
    <row r="11" spans="2:13" ht="52.5" customHeight="1" thickBot="1" x14ac:dyDescent="0.3">
      <c r="B11" s="266"/>
      <c r="C11" s="251" t="s">
        <v>193</v>
      </c>
      <c r="D11" s="252"/>
      <c r="E11" s="252"/>
      <c r="F11" s="252"/>
      <c r="G11" s="253"/>
      <c r="I11" s="251" t="s">
        <v>222</v>
      </c>
      <c r="J11" s="252"/>
      <c r="K11" s="252"/>
      <c r="L11" s="252"/>
      <c r="M11" s="253"/>
    </row>
    <row r="12" spans="2:13" ht="15.75" customHeight="1" x14ac:dyDescent="0.25">
      <c r="B12" s="266"/>
      <c r="C12" s="254" t="s">
        <v>180</v>
      </c>
      <c r="D12" s="256" t="s">
        <v>183</v>
      </c>
      <c r="E12" s="256"/>
      <c r="F12" s="256" t="s">
        <v>184</v>
      </c>
      <c r="G12" s="258"/>
      <c r="I12" s="254" t="s">
        <v>180</v>
      </c>
      <c r="J12" s="256" t="s">
        <v>183</v>
      </c>
      <c r="K12" s="256"/>
      <c r="L12" s="256" t="s">
        <v>184</v>
      </c>
      <c r="M12" s="258"/>
    </row>
    <row r="13" spans="2:13" ht="38.25" customHeight="1" thickBot="1" x14ac:dyDescent="0.3">
      <c r="B13" s="82"/>
      <c r="C13" s="255"/>
      <c r="D13" s="257"/>
      <c r="E13" s="257"/>
      <c r="F13" s="257"/>
      <c r="G13" s="259"/>
      <c r="I13" s="255"/>
      <c r="J13" s="257"/>
      <c r="K13" s="257"/>
      <c r="L13" s="257"/>
      <c r="M13" s="259"/>
    </row>
    <row r="14" spans="2:13" ht="116.25" customHeight="1" x14ac:dyDescent="0.25">
      <c r="B14" s="82"/>
      <c r="C14" s="85" t="s">
        <v>217</v>
      </c>
      <c r="D14" s="260" t="s">
        <v>185</v>
      </c>
      <c r="E14" s="260"/>
      <c r="F14" s="260" t="s">
        <v>181</v>
      </c>
      <c r="G14" s="261"/>
      <c r="I14" s="85" t="s">
        <v>217</v>
      </c>
      <c r="J14" s="260" t="s">
        <v>223</v>
      </c>
      <c r="K14" s="260"/>
      <c r="L14" s="260" t="s">
        <v>224</v>
      </c>
      <c r="M14" s="261"/>
    </row>
    <row r="15" spans="2:13" ht="116.25" customHeight="1" x14ac:dyDescent="0.25">
      <c r="B15" s="82"/>
      <c r="C15" s="83" t="s">
        <v>218</v>
      </c>
      <c r="D15" s="249" t="s">
        <v>186</v>
      </c>
      <c r="E15" s="249"/>
      <c r="F15" s="249" t="s">
        <v>187</v>
      </c>
      <c r="G15" s="250"/>
      <c r="I15" s="83" t="s">
        <v>218</v>
      </c>
      <c r="J15" s="249" t="s">
        <v>225</v>
      </c>
      <c r="K15" s="249"/>
      <c r="L15" s="249" t="s">
        <v>226</v>
      </c>
      <c r="M15" s="250"/>
    </row>
    <row r="16" spans="2:13" ht="140.25" customHeight="1" x14ac:dyDescent="0.25">
      <c r="C16" s="83" t="s">
        <v>219</v>
      </c>
      <c r="D16" s="249" t="s">
        <v>188</v>
      </c>
      <c r="E16" s="249"/>
      <c r="F16" s="249" t="s">
        <v>182</v>
      </c>
      <c r="G16" s="250"/>
      <c r="I16" s="83" t="s">
        <v>219</v>
      </c>
      <c r="J16" s="249" t="s">
        <v>227</v>
      </c>
      <c r="K16" s="249"/>
      <c r="L16" s="249" t="s">
        <v>228</v>
      </c>
      <c r="M16" s="250"/>
    </row>
    <row r="17" spans="3:13" ht="124.5" customHeight="1" x14ac:dyDescent="0.25">
      <c r="C17" s="83" t="s">
        <v>220</v>
      </c>
      <c r="D17" s="249" t="s">
        <v>190</v>
      </c>
      <c r="E17" s="249"/>
      <c r="F17" s="249" t="s">
        <v>189</v>
      </c>
      <c r="G17" s="250"/>
      <c r="I17" s="83" t="s">
        <v>220</v>
      </c>
      <c r="J17" s="249" t="s">
        <v>229</v>
      </c>
      <c r="K17" s="249"/>
      <c r="L17" s="249" t="s">
        <v>230</v>
      </c>
      <c r="M17" s="250"/>
    </row>
    <row r="18" spans="3:13" ht="139.5" customHeight="1" thickBot="1" x14ac:dyDescent="0.3">
      <c r="C18" s="84" t="s">
        <v>221</v>
      </c>
      <c r="D18" s="244" t="s">
        <v>192</v>
      </c>
      <c r="E18" s="244"/>
      <c r="F18" s="244" t="s">
        <v>191</v>
      </c>
      <c r="G18" s="245"/>
      <c r="I18" s="84" t="s">
        <v>221</v>
      </c>
      <c r="J18" s="244" t="s">
        <v>231</v>
      </c>
      <c r="K18" s="244"/>
      <c r="L18" s="244" t="s">
        <v>232</v>
      </c>
      <c r="M18" s="245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K45"/>
  <sheetViews>
    <sheetView topLeftCell="D33" zoomScale="70" zoomScaleNormal="70" workbookViewId="0">
      <selection activeCell="E40" sqref="E40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2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280" t="s">
        <v>296</v>
      </c>
      <c r="D2" s="280"/>
      <c r="E2" s="280"/>
      <c r="F2" s="281"/>
    </row>
    <row r="3" spans="3:9" ht="30" customHeight="1" thickBot="1" x14ac:dyDescent="0.3">
      <c r="C3" s="275" t="s">
        <v>234</v>
      </c>
      <c r="D3" s="276"/>
      <c r="E3" s="277"/>
      <c r="F3" s="94"/>
      <c r="G3" s="275" t="s">
        <v>241</v>
      </c>
      <c r="H3" s="277"/>
      <c r="I3" s="94"/>
    </row>
    <row r="4" spans="3:9" ht="36" customHeight="1" thickBot="1" x14ac:dyDescent="0.3">
      <c r="C4" s="89" t="s">
        <v>233</v>
      </c>
      <c r="D4" s="267" t="s">
        <v>235</v>
      </c>
      <c r="E4" s="268"/>
      <c r="G4" s="89" t="s">
        <v>233</v>
      </c>
      <c r="H4" s="93" t="s">
        <v>242</v>
      </c>
    </row>
    <row r="5" spans="3:9" ht="33.75" customHeight="1" x14ac:dyDescent="0.25">
      <c r="C5" s="90" t="s">
        <v>236</v>
      </c>
      <c r="D5" s="269" t="s">
        <v>238</v>
      </c>
      <c r="E5" s="270"/>
      <c r="G5" s="90" t="s">
        <v>236</v>
      </c>
      <c r="H5" s="86" t="s">
        <v>243</v>
      </c>
    </row>
    <row r="6" spans="3:9" ht="33.75" customHeight="1" x14ac:dyDescent="0.25">
      <c r="C6" s="91" t="s">
        <v>4</v>
      </c>
      <c r="D6" s="271" t="s">
        <v>239</v>
      </c>
      <c r="E6" s="272"/>
      <c r="G6" s="91" t="s">
        <v>4</v>
      </c>
      <c r="H6" s="87" t="s">
        <v>244</v>
      </c>
    </row>
    <row r="7" spans="3:9" ht="33.75" customHeight="1" thickBot="1" x14ac:dyDescent="0.3">
      <c r="C7" s="92" t="s">
        <v>237</v>
      </c>
      <c r="D7" s="273" t="s">
        <v>240</v>
      </c>
      <c r="E7" s="274"/>
      <c r="G7" s="92" t="s">
        <v>237</v>
      </c>
      <c r="H7" s="88" t="s">
        <v>245</v>
      </c>
    </row>
    <row r="8" spans="3:9" ht="47.25" customHeight="1" x14ac:dyDescent="0.25"/>
    <row r="9" spans="3:9" ht="36" customHeight="1" thickBot="1" x14ac:dyDescent="0.3">
      <c r="C9" s="278" t="s">
        <v>298</v>
      </c>
      <c r="D9" s="278"/>
      <c r="E9" s="278"/>
      <c r="F9" s="279"/>
    </row>
    <row r="10" spans="3:9" ht="105.75" thickBot="1" x14ac:dyDescent="0.3">
      <c r="C10" s="130" t="s">
        <v>265</v>
      </c>
      <c r="D10" s="130" t="s">
        <v>266</v>
      </c>
      <c r="E10" s="129" t="s">
        <v>288</v>
      </c>
      <c r="F10" s="130" t="s">
        <v>289</v>
      </c>
    </row>
    <row r="11" spans="3:9" ht="27.75" customHeight="1" thickBot="1" x14ac:dyDescent="0.3">
      <c r="C11" s="131" t="s">
        <v>267</v>
      </c>
      <c r="D11" s="132" t="s">
        <v>270</v>
      </c>
      <c r="E11" s="132" t="s">
        <v>271</v>
      </c>
      <c r="F11" s="133" t="s">
        <v>7</v>
      </c>
      <c r="H11" s="8">
        <v>100</v>
      </c>
    </row>
    <row r="12" spans="3:9" ht="27.75" customHeight="1" thickBot="1" x14ac:dyDescent="0.3">
      <c r="C12" s="131" t="s">
        <v>268</v>
      </c>
      <c r="D12" s="132" t="s">
        <v>272</v>
      </c>
      <c r="E12" s="132" t="s">
        <v>273</v>
      </c>
      <c r="F12" s="133" t="s">
        <v>8</v>
      </c>
      <c r="H12" s="8">
        <v>50</v>
      </c>
    </row>
    <row r="13" spans="3:9" ht="27.75" customHeight="1" thickBot="1" x14ac:dyDescent="0.3">
      <c r="C13" s="134" t="s">
        <v>269</v>
      </c>
      <c r="D13" s="132" t="s">
        <v>274</v>
      </c>
      <c r="E13" s="132" t="s">
        <v>275</v>
      </c>
      <c r="F13" s="133" t="s">
        <v>8</v>
      </c>
      <c r="H13" s="8">
        <v>0</v>
      </c>
    </row>
    <row r="14" spans="3:9" ht="27.75" customHeight="1" thickBot="1" x14ac:dyDescent="0.3">
      <c r="C14" s="131" t="s">
        <v>276</v>
      </c>
      <c r="D14" s="132" t="s">
        <v>278</v>
      </c>
      <c r="E14" s="132" t="s">
        <v>279</v>
      </c>
      <c r="F14" s="133" t="s">
        <v>8</v>
      </c>
    </row>
    <row r="15" spans="3:9" ht="27.75" customHeight="1" thickBot="1" x14ac:dyDescent="0.3">
      <c r="C15" s="131" t="s">
        <v>268</v>
      </c>
      <c r="D15" s="132" t="s">
        <v>272</v>
      </c>
      <c r="E15" s="132" t="s">
        <v>280</v>
      </c>
      <c r="F15" s="133" t="s">
        <v>8</v>
      </c>
    </row>
    <row r="16" spans="3:9" ht="27.75" customHeight="1" thickBot="1" x14ac:dyDescent="0.3">
      <c r="C16" s="134" t="s">
        <v>277</v>
      </c>
      <c r="D16" s="132" t="s">
        <v>274</v>
      </c>
      <c r="E16" s="132" t="s">
        <v>281</v>
      </c>
      <c r="F16" s="133" t="s">
        <v>8</v>
      </c>
    </row>
    <row r="17" spans="3:6" ht="27.75" customHeight="1" thickBot="1" x14ac:dyDescent="0.3">
      <c r="C17" s="131" t="s">
        <v>282</v>
      </c>
      <c r="D17" s="132" t="s">
        <v>278</v>
      </c>
      <c r="E17" s="132" t="s">
        <v>285</v>
      </c>
      <c r="F17" s="133" t="s">
        <v>8</v>
      </c>
    </row>
    <row r="18" spans="3:6" ht="27.75" customHeight="1" thickBot="1" x14ac:dyDescent="0.3">
      <c r="C18" s="131" t="s">
        <v>283</v>
      </c>
      <c r="D18" s="132" t="s">
        <v>272</v>
      </c>
      <c r="E18" s="132" t="s">
        <v>286</v>
      </c>
      <c r="F18" s="133" t="s">
        <v>8</v>
      </c>
    </row>
    <row r="19" spans="3:6" ht="27.75" customHeight="1" thickBot="1" x14ac:dyDescent="0.3">
      <c r="C19" s="134" t="s">
        <v>284</v>
      </c>
      <c r="D19" s="132" t="s">
        <v>274</v>
      </c>
      <c r="E19" s="132" t="s">
        <v>287</v>
      </c>
      <c r="F19" s="133" t="s">
        <v>8</v>
      </c>
    </row>
    <row r="23" spans="3:6" ht="34.5" customHeight="1" thickBot="1" x14ac:dyDescent="0.3">
      <c r="C23" s="278" t="s">
        <v>297</v>
      </c>
      <c r="D23" s="278"/>
      <c r="E23" s="278"/>
      <c r="F23" s="279"/>
    </row>
    <row r="24" spans="3:6" ht="32.25" customHeight="1" thickBot="1" x14ac:dyDescent="0.3">
      <c r="C24" s="275" t="s">
        <v>246</v>
      </c>
      <c r="D24" s="276"/>
      <c r="E24" s="277"/>
      <c r="F24" s="94"/>
    </row>
    <row r="25" spans="3:6" ht="38.25" customHeight="1" thickBot="1" x14ac:dyDescent="0.3">
      <c r="C25" s="89" t="s">
        <v>233</v>
      </c>
      <c r="D25" s="267" t="s">
        <v>250</v>
      </c>
      <c r="E25" s="268"/>
    </row>
    <row r="26" spans="3:6" ht="38.25" customHeight="1" x14ac:dyDescent="0.25">
      <c r="C26" s="90" t="s">
        <v>236</v>
      </c>
      <c r="D26" s="269" t="s">
        <v>247</v>
      </c>
      <c r="E26" s="270"/>
    </row>
    <row r="27" spans="3:6" ht="38.25" customHeight="1" x14ac:dyDescent="0.25">
      <c r="C27" s="91" t="s">
        <v>4</v>
      </c>
      <c r="D27" s="271" t="s">
        <v>248</v>
      </c>
      <c r="E27" s="272"/>
    </row>
    <row r="28" spans="3:6" ht="38.25" customHeight="1" thickBot="1" x14ac:dyDescent="0.3">
      <c r="C28" s="92" t="s">
        <v>299</v>
      </c>
      <c r="D28" s="273" t="s">
        <v>249</v>
      </c>
      <c r="E28" s="274"/>
    </row>
    <row r="32" spans="3:6" ht="26.25" x14ac:dyDescent="0.4">
      <c r="C32" s="95" t="s">
        <v>256</v>
      </c>
    </row>
    <row r="33" spans="3:11" ht="15.75" thickBot="1" x14ac:dyDescent="0.3"/>
    <row r="34" spans="3:11" s="96" customFormat="1" ht="44.25" customHeight="1" thickBot="1" x14ac:dyDescent="0.25">
      <c r="C34" s="98" t="s">
        <v>251</v>
      </c>
      <c r="D34" s="99" t="s">
        <v>252</v>
      </c>
      <c r="E34" s="99" t="s">
        <v>253</v>
      </c>
      <c r="F34" s="99" t="s">
        <v>254</v>
      </c>
      <c r="G34" s="100" t="s">
        <v>255</v>
      </c>
      <c r="K34" s="97"/>
    </row>
    <row r="35" spans="3:11" s="105" customFormat="1" ht="28.5" customHeight="1" x14ac:dyDescent="0.25">
      <c r="C35" s="101" t="s">
        <v>236</v>
      </c>
      <c r="D35" s="80" t="s">
        <v>97</v>
      </c>
      <c r="E35" s="80" t="s">
        <v>97</v>
      </c>
      <c r="F35" s="80">
        <v>2</v>
      </c>
      <c r="G35" s="73">
        <v>2</v>
      </c>
      <c r="K35" s="102"/>
    </row>
    <row r="36" spans="3:11" s="105" customFormat="1" ht="28.5" customHeight="1" x14ac:dyDescent="0.25">
      <c r="C36" s="103" t="s">
        <v>236</v>
      </c>
      <c r="D36" s="81" t="s">
        <v>97</v>
      </c>
      <c r="E36" s="81" t="s">
        <v>98</v>
      </c>
      <c r="F36" s="81">
        <v>2</v>
      </c>
      <c r="G36" s="67">
        <v>1</v>
      </c>
      <c r="K36" s="102"/>
    </row>
    <row r="37" spans="3:11" s="105" customFormat="1" ht="28.5" customHeight="1" x14ac:dyDescent="0.25">
      <c r="C37" s="103" t="s">
        <v>236</v>
      </c>
      <c r="D37" s="81" t="s">
        <v>97</v>
      </c>
      <c r="E37" s="81" t="s">
        <v>99</v>
      </c>
      <c r="F37" s="81">
        <v>2</v>
      </c>
      <c r="G37" s="67">
        <v>0</v>
      </c>
      <c r="K37" s="102"/>
    </row>
    <row r="38" spans="3:11" s="105" customFormat="1" ht="28.5" customHeight="1" x14ac:dyDescent="0.25">
      <c r="C38" s="103" t="s">
        <v>236</v>
      </c>
      <c r="D38" s="81" t="s">
        <v>99</v>
      </c>
      <c r="E38" s="81" t="s">
        <v>97</v>
      </c>
      <c r="F38" s="81">
        <v>0</v>
      </c>
      <c r="G38" s="67">
        <v>2</v>
      </c>
      <c r="K38" s="102"/>
    </row>
    <row r="39" spans="3:11" s="105" customFormat="1" ht="28.5" customHeight="1" x14ac:dyDescent="0.25">
      <c r="C39" s="103" t="s">
        <v>4</v>
      </c>
      <c r="D39" s="81" t="s">
        <v>97</v>
      </c>
      <c r="E39" s="81" t="s">
        <v>97</v>
      </c>
      <c r="F39" s="81">
        <v>1</v>
      </c>
      <c r="G39" s="67">
        <v>1</v>
      </c>
      <c r="K39" s="102"/>
    </row>
    <row r="40" spans="3:11" s="105" customFormat="1" ht="28.5" customHeight="1" x14ac:dyDescent="0.25">
      <c r="C40" s="103" t="s">
        <v>4</v>
      </c>
      <c r="D40" s="81" t="s">
        <v>97</v>
      </c>
      <c r="E40" s="81" t="s">
        <v>98</v>
      </c>
      <c r="F40" s="81">
        <v>1</v>
      </c>
      <c r="G40" s="67">
        <v>0</v>
      </c>
      <c r="K40" s="102"/>
    </row>
    <row r="41" spans="3:11" s="105" customFormat="1" ht="28.5" customHeight="1" x14ac:dyDescent="0.25">
      <c r="C41" s="103" t="s">
        <v>4</v>
      </c>
      <c r="D41" s="81" t="s">
        <v>97</v>
      </c>
      <c r="E41" s="81" t="s">
        <v>99</v>
      </c>
      <c r="F41" s="81">
        <v>1</v>
      </c>
      <c r="G41" s="67">
        <v>0</v>
      </c>
      <c r="K41" s="102"/>
    </row>
    <row r="42" spans="3:11" s="105" customFormat="1" ht="28.5" customHeight="1" thickBot="1" x14ac:dyDescent="0.3">
      <c r="C42" s="104" t="s">
        <v>4</v>
      </c>
      <c r="D42" s="79" t="s">
        <v>99</v>
      </c>
      <c r="E42" s="79" t="s">
        <v>97</v>
      </c>
      <c r="F42" s="79">
        <v>0</v>
      </c>
      <c r="G42" s="70">
        <v>1</v>
      </c>
      <c r="K42" s="102"/>
    </row>
    <row r="45" spans="3:11" ht="90" x14ac:dyDescent="0.25">
      <c r="C45" s="106" t="s">
        <v>257</v>
      </c>
      <c r="E45" s="106" t="s">
        <v>258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4"/>
  <sheetViews>
    <sheetView topLeftCell="A5" zoomScale="80" zoomScaleNormal="80" workbookViewId="0">
      <selection activeCell="E11" sqref="E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242"/>
      <c r="E3" s="242"/>
      <c r="F3" s="242"/>
    </row>
    <row r="4" spans="2:8" ht="24" customHeight="1" x14ac:dyDescent="0.35">
      <c r="D4" s="242" t="s">
        <v>43</v>
      </c>
      <c r="E4" s="242"/>
      <c r="F4" s="242"/>
    </row>
    <row r="5" spans="2:8" ht="24" customHeight="1" x14ac:dyDescent="0.25"/>
    <row r="6" spans="2:8" ht="56.25" customHeight="1" x14ac:dyDescent="0.25">
      <c r="C6" s="31" t="s">
        <v>72</v>
      </c>
      <c r="D6" s="115"/>
      <c r="E6" s="115"/>
      <c r="F6" s="115"/>
      <c r="H6" s="7" t="s">
        <v>35</v>
      </c>
    </row>
    <row r="7" spans="2:8" ht="56.25" customHeight="1" x14ac:dyDescent="0.25">
      <c r="C7" s="31" t="s">
        <v>73</v>
      </c>
      <c r="D7" s="116"/>
      <c r="E7" s="115"/>
      <c r="F7" s="115"/>
      <c r="H7" s="2" t="s">
        <v>2</v>
      </c>
    </row>
    <row r="8" spans="2:8" ht="56.25" customHeight="1" x14ac:dyDescent="0.25">
      <c r="B8" s="6" t="s">
        <v>42</v>
      </c>
      <c r="C8" s="31" t="s">
        <v>74</v>
      </c>
      <c r="D8" s="116"/>
      <c r="E8" s="115"/>
      <c r="F8" s="115"/>
      <c r="H8" s="3" t="s">
        <v>4</v>
      </c>
    </row>
    <row r="9" spans="2:8" ht="56.25" customHeight="1" x14ac:dyDescent="0.25">
      <c r="C9" s="31" t="s">
        <v>76</v>
      </c>
      <c r="D9" s="117"/>
      <c r="E9" s="116"/>
      <c r="F9" s="115"/>
      <c r="H9" s="4" t="s">
        <v>1</v>
      </c>
    </row>
    <row r="10" spans="2:8" ht="56.25" customHeight="1" x14ac:dyDescent="0.25">
      <c r="C10" s="31" t="s">
        <v>264</v>
      </c>
      <c r="D10" s="117"/>
      <c r="E10" s="116"/>
      <c r="F10" s="115" t="s">
        <v>75</v>
      </c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243"/>
      <c r="E14" s="243"/>
      <c r="F14" s="243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14"/>
  <sheetViews>
    <sheetView topLeftCell="A7"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242"/>
      <c r="E3" s="242"/>
      <c r="F3" s="242"/>
    </row>
    <row r="4" spans="2:8" ht="50.1" customHeight="1" x14ac:dyDescent="0.35">
      <c r="D4" s="242" t="s">
        <v>44</v>
      </c>
      <c r="E4" s="242"/>
      <c r="F4" s="242"/>
    </row>
    <row r="5" spans="2:8" ht="20.25" customHeight="1" x14ac:dyDescent="0.25"/>
    <row r="6" spans="2:8" ht="57" customHeight="1" x14ac:dyDescent="0.25">
      <c r="C6" s="31" t="s">
        <v>72</v>
      </c>
      <c r="D6" s="115"/>
      <c r="E6" s="115"/>
      <c r="F6" s="115"/>
      <c r="H6" s="7" t="s">
        <v>35</v>
      </c>
    </row>
    <row r="7" spans="2:8" ht="57" customHeight="1" x14ac:dyDescent="0.25">
      <c r="C7" s="31" t="s">
        <v>73</v>
      </c>
      <c r="D7" s="116"/>
      <c r="E7" s="115"/>
      <c r="F7" s="115"/>
      <c r="H7" s="2" t="s">
        <v>2</v>
      </c>
    </row>
    <row r="8" spans="2:8" ht="57" customHeight="1" x14ac:dyDescent="0.25">
      <c r="B8" s="6" t="s">
        <v>42</v>
      </c>
      <c r="C8" s="31" t="s">
        <v>74</v>
      </c>
      <c r="D8" s="116"/>
      <c r="E8" s="115"/>
      <c r="F8" s="115"/>
      <c r="H8" s="3" t="s">
        <v>4</v>
      </c>
    </row>
    <row r="9" spans="2:8" ht="57" customHeight="1" x14ac:dyDescent="0.25">
      <c r="C9" s="31" t="s">
        <v>76</v>
      </c>
      <c r="D9" s="117"/>
      <c r="E9" s="116"/>
      <c r="F9" s="115" t="s">
        <v>75</v>
      </c>
      <c r="H9" s="4" t="s">
        <v>1</v>
      </c>
    </row>
    <row r="10" spans="2:8" ht="57" customHeight="1" x14ac:dyDescent="0.25">
      <c r="C10" s="31" t="s">
        <v>264</v>
      </c>
      <c r="D10" s="117"/>
      <c r="E10" s="116"/>
      <c r="F10" s="115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243"/>
      <c r="E14" s="243"/>
      <c r="F14" s="243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topLeftCell="D12" zoomScale="90" zoomScaleNormal="90" workbookViewId="0">
      <selection activeCell="E10" sqref="E10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282" t="s">
        <v>78</v>
      </c>
      <c r="I1" s="282" t="s">
        <v>79</v>
      </c>
    </row>
    <row r="2" spans="1:15" ht="30" x14ac:dyDescent="0.25">
      <c r="A2" s="60" t="s">
        <v>14</v>
      </c>
      <c r="B2" s="60" t="s">
        <v>18</v>
      </c>
      <c r="C2" s="60" t="s">
        <v>21</v>
      </c>
      <c r="D2" s="60" t="s">
        <v>124</v>
      </c>
      <c r="E2" s="60" t="s">
        <v>80</v>
      </c>
      <c r="F2" s="60" t="s">
        <v>22</v>
      </c>
      <c r="G2" s="282"/>
      <c r="H2" s="60" t="s">
        <v>23</v>
      </c>
      <c r="I2" s="282"/>
      <c r="J2" s="60" t="s">
        <v>31</v>
      </c>
      <c r="K2" s="60" t="s">
        <v>33</v>
      </c>
      <c r="L2" s="60" t="s">
        <v>12</v>
      </c>
      <c r="M2" s="60" t="s">
        <v>13</v>
      </c>
      <c r="N2" s="60" t="s">
        <v>36</v>
      </c>
      <c r="O2" s="60" t="s">
        <v>38</v>
      </c>
    </row>
    <row r="3" spans="1:15" ht="30" x14ac:dyDescent="0.25">
      <c r="A3" s="8" t="s">
        <v>9</v>
      </c>
      <c r="B3" s="8" t="s">
        <v>19</v>
      </c>
      <c r="C3" s="8" t="s">
        <v>119</v>
      </c>
      <c r="D3" s="8" t="s">
        <v>128</v>
      </c>
      <c r="E3" s="8" t="s">
        <v>179</v>
      </c>
      <c r="F3" s="8" t="s">
        <v>81</v>
      </c>
      <c r="G3" s="61">
        <v>5</v>
      </c>
      <c r="H3" s="8" t="s">
        <v>82</v>
      </c>
      <c r="I3" s="61">
        <v>5</v>
      </c>
      <c r="J3" s="8" t="s">
        <v>32</v>
      </c>
      <c r="K3" s="8" t="s">
        <v>6</v>
      </c>
      <c r="L3" s="8" t="s">
        <v>95</v>
      </c>
      <c r="M3" s="8" t="s">
        <v>97</v>
      </c>
      <c r="N3" s="8" t="s">
        <v>37</v>
      </c>
      <c r="O3" s="8" t="s">
        <v>8</v>
      </c>
    </row>
    <row r="4" spans="1:15" ht="30" x14ac:dyDescent="0.25">
      <c r="A4" s="8" t="s">
        <v>104</v>
      </c>
      <c r="B4" s="8" t="s">
        <v>115</v>
      </c>
      <c r="C4" s="8" t="s">
        <v>118</v>
      </c>
      <c r="D4" s="8" t="s">
        <v>129</v>
      </c>
      <c r="E4" s="8" t="s">
        <v>138</v>
      </c>
      <c r="F4" s="8" t="s">
        <v>83</v>
      </c>
      <c r="G4" s="61">
        <v>4</v>
      </c>
      <c r="H4" s="8" t="s">
        <v>70</v>
      </c>
      <c r="I4" s="61">
        <v>4</v>
      </c>
      <c r="J4" s="8" t="s">
        <v>2</v>
      </c>
      <c r="K4" s="8" t="s">
        <v>34</v>
      </c>
      <c r="L4" s="8" t="s">
        <v>96</v>
      </c>
      <c r="M4" s="8" t="s">
        <v>98</v>
      </c>
      <c r="N4" s="8" t="s">
        <v>100</v>
      </c>
      <c r="O4" s="8" t="s">
        <v>7</v>
      </c>
    </row>
    <row r="5" spans="1:15" ht="30" x14ac:dyDescent="0.25">
      <c r="A5" s="8" t="s">
        <v>10</v>
      </c>
      <c r="B5" s="8" t="s">
        <v>116</v>
      </c>
      <c r="C5" s="8" t="s">
        <v>120</v>
      </c>
      <c r="D5" s="8" t="s">
        <v>130</v>
      </c>
      <c r="E5" s="8" t="s">
        <v>139</v>
      </c>
      <c r="F5" s="8" t="s">
        <v>69</v>
      </c>
      <c r="G5" s="61">
        <v>3</v>
      </c>
      <c r="H5" s="8" t="s">
        <v>84</v>
      </c>
      <c r="I5" s="61">
        <v>3</v>
      </c>
      <c r="J5" s="8" t="s">
        <v>4</v>
      </c>
      <c r="L5" s="8" t="s">
        <v>99</v>
      </c>
      <c r="M5" s="8" t="s">
        <v>99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122</v>
      </c>
      <c r="D6" s="8" t="s">
        <v>131</v>
      </c>
      <c r="E6" s="8" t="s">
        <v>140</v>
      </c>
      <c r="F6" s="8" t="s">
        <v>71</v>
      </c>
      <c r="G6" s="61">
        <v>2</v>
      </c>
      <c r="H6" s="8" t="s">
        <v>85</v>
      </c>
      <c r="I6" s="61">
        <v>2</v>
      </c>
      <c r="J6" s="8" t="s">
        <v>1</v>
      </c>
      <c r="N6" s="8" t="s">
        <v>101</v>
      </c>
    </row>
    <row r="7" spans="1:15" ht="30" x14ac:dyDescent="0.25">
      <c r="A7" s="8" t="s">
        <v>17</v>
      </c>
      <c r="B7" s="8" t="s">
        <v>20</v>
      </c>
      <c r="C7" s="8" t="s">
        <v>121</v>
      </c>
      <c r="D7" s="8" t="s">
        <v>132</v>
      </c>
      <c r="E7" s="8" t="s">
        <v>141</v>
      </c>
      <c r="F7" s="8" t="s">
        <v>137</v>
      </c>
      <c r="G7" s="61">
        <v>1</v>
      </c>
      <c r="H7" s="8" t="s">
        <v>86</v>
      </c>
      <c r="I7" s="61">
        <v>1</v>
      </c>
    </row>
    <row r="8" spans="1:15" ht="30" x14ac:dyDescent="0.25">
      <c r="A8" s="8" t="s">
        <v>15</v>
      </c>
      <c r="B8" s="8" t="s">
        <v>117</v>
      </c>
      <c r="C8" s="8" t="s">
        <v>123</v>
      </c>
      <c r="D8" s="8" t="s">
        <v>133</v>
      </c>
      <c r="E8" s="8" t="s">
        <v>142</v>
      </c>
    </row>
    <row r="9" spans="1:15" ht="30" x14ac:dyDescent="0.25">
      <c r="A9" s="8" t="s">
        <v>105</v>
      </c>
      <c r="B9" s="8" t="s">
        <v>40</v>
      </c>
      <c r="C9" s="8" t="s">
        <v>40</v>
      </c>
      <c r="D9" s="8" t="s">
        <v>134</v>
      </c>
      <c r="E9" s="8" t="s">
        <v>143</v>
      </c>
    </row>
    <row r="10" spans="1:15" ht="30" x14ac:dyDescent="0.25">
      <c r="A10" s="8" t="s">
        <v>45</v>
      </c>
      <c r="D10" s="8" t="s">
        <v>40</v>
      </c>
      <c r="E10" s="8" t="s">
        <v>147</v>
      </c>
    </row>
    <row r="11" spans="1:15" x14ac:dyDescent="0.25">
      <c r="A11" s="8" t="s">
        <v>106</v>
      </c>
      <c r="E11" s="8" t="s">
        <v>148</v>
      </c>
    </row>
    <row r="12" spans="1:15" x14ac:dyDescent="0.25">
      <c r="A12" s="8" t="s">
        <v>20</v>
      </c>
      <c r="E12" s="8" t="s">
        <v>149</v>
      </c>
    </row>
    <row r="13" spans="1:15" x14ac:dyDescent="0.25">
      <c r="E13" s="8" t="s">
        <v>150</v>
      </c>
    </row>
    <row r="14" spans="1:15" x14ac:dyDescent="0.25">
      <c r="A14" s="8" t="s">
        <v>92</v>
      </c>
      <c r="E14" s="8" t="s">
        <v>151</v>
      </c>
    </row>
    <row r="15" spans="1:15" x14ac:dyDescent="0.25">
      <c r="E15" s="8" t="s">
        <v>144</v>
      </c>
    </row>
    <row r="16" spans="1:15" x14ac:dyDescent="0.25">
      <c r="E16" s="8" t="s">
        <v>152</v>
      </c>
    </row>
    <row r="17" spans="5:5" x14ac:dyDescent="0.25">
      <c r="E17" s="8" t="s">
        <v>145</v>
      </c>
    </row>
    <row r="18" spans="5:5" x14ac:dyDescent="0.25">
      <c r="E18" s="8" t="s">
        <v>146</v>
      </c>
    </row>
    <row r="19" spans="5:5" x14ac:dyDescent="0.25">
      <c r="E19" s="8" t="s">
        <v>153</v>
      </c>
    </row>
    <row r="20" spans="5:5" x14ac:dyDescent="0.25">
      <c r="E20" s="8" t="s">
        <v>154</v>
      </c>
    </row>
    <row r="21" spans="5:5" x14ac:dyDescent="0.25">
      <c r="E21" s="8" t="s">
        <v>155</v>
      </c>
    </row>
    <row r="22" spans="5:5" x14ac:dyDescent="0.25">
      <c r="E22" s="8" t="s">
        <v>156</v>
      </c>
    </row>
    <row r="23" spans="5:5" x14ac:dyDescent="0.25">
      <c r="E23" s="8" t="s">
        <v>157</v>
      </c>
    </row>
    <row r="24" spans="5:5" x14ac:dyDescent="0.25">
      <c r="E24" s="8" t="s">
        <v>158</v>
      </c>
    </row>
    <row r="25" spans="5:5" x14ac:dyDescent="0.25">
      <c r="E25" s="8" t="s">
        <v>159</v>
      </c>
    </row>
    <row r="26" spans="5:5" x14ac:dyDescent="0.25">
      <c r="E26" s="8" t="s">
        <v>160</v>
      </c>
    </row>
    <row r="27" spans="5:5" x14ac:dyDescent="0.25">
      <c r="E27" s="8" t="s">
        <v>161</v>
      </c>
    </row>
    <row r="28" spans="5:5" x14ac:dyDescent="0.25">
      <c r="E28" s="8" t="s">
        <v>162</v>
      </c>
    </row>
    <row r="29" spans="5:5" x14ac:dyDescent="0.25">
      <c r="E29" s="8" t="s">
        <v>163</v>
      </c>
    </row>
    <row r="30" spans="5:5" x14ac:dyDescent="0.25">
      <c r="E30" s="8" t="s">
        <v>164</v>
      </c>
    </row>
    <row r="31" spans="5:5" ht="30" x14ac:dyDescent="0.25">
      <c r="E31" s="8" t="s">
        <v>165</v>
      </c>
    </row>
    <row r="32" spans="5:5" ht="30" x14ac:dyDescent="0.25">
      <c r="E32" s="8" t="s">
        <v>166</v>
      </c>
    </row>
    <row r="33" spans="5:5" x14ac:dyDescent="0.25">
      <c r="E33" s="8" t="s">
        <v>167</v>
      </c>
    </row>
    <row r="34" spans="5:5" x14ac:dyDescent="0.25">
      <c r="E34" s="8" t="s">
        <v>168</v>
      </c>
    </row>
    <row r="35" spans="5:5" x14ac:dyDescent="0.25">
      <c r="E35" s="8" t="s">
        <v>169</v>
      </c>
    </row>
    <row r="36" spans="5:5" x14ac:dyDescent="0.25">
      <c r="E36" s="8" t="s">
        <v>170</v>
      </c>
    </row>
    <row r="37" spans="5:5" x14ac:dyDescent="0.25">
      <c r="E37" s="8" t="s">
        <v>171</v>
      </c>
    </row>
    <row r="38" spans="5:5" x14ac:dyDescent="0.25">
      <c r="E38" s="8" t="s">
        <v>172</v>
      </c>
    </row>
    <row r="39" spans="5:5" x14ac:dyDescent="0.25">
      <c r="E39" s="8" t="s">
        <v>173</v>
      </c>
    </row>
    <row r="40" spans="5:5" x14ac:dyDescent="0.25">
      <c r="E40" s="8" t="s">
        <v>174</v>
      </c>
    </row>
    <row r="41" spans="5:5" x14ac:dyDescent="0.25">
      <c r="E41" s="8" t="s">
        <v>175</v>
      </c>
    </row>
    <row r="42" spans="5:5" x14ac:dyDescent="0.25">
      <c r="E42" s="8" t="s">
        <v>176</v>
      </c>
    </row>
    <row r="43" spans="5:5" x14ac:dyDescent="0.25">
      <c r="E43" s="8" t="s">
        <v>177</v>
      </c>
    </row>
    <row r="44" spans="5:5" x14ac:dyDescent="0.25">
      <c r="E44" s="8" t="s">
        <v>178</v>
      </c>
    </row>
  </sheetData>
  <mergeCells count="2">
    <mergeCell ref="G1:G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MATRIZ RIESGOS PROCESO</vt:lpstr>
      <vt:lpstr>MapaInherente RP</vt:lpstr>
      <vt:lpstr>MapaResidual RP</vt:lpstr>
      <vt:lpstr>Valoración Probabilidad Impacto</vt:lpstr>
      <vt:lpstr>Solidez de los controles</vt:lpstr>
      <vt:lpstr>Mapa Inherente RC</vt:lpstr>
      <vt:lpstr>Mapa Residual RC</vt:lpstr>
      <vt:lpstr>Criterios</vt:lpstr>
      <vt:lpstr>'MATRIZ RIESGOS PROCESO'!Área_de_impresión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Profesional_TI</cp:lastModifiedBy>
  <cp:lastPrinted>2018-11-26T22:05:36Z</cp:lastPrinted>
  <dcterms:created xsi:type="dcterms:W3CDTF">2013-05-09T21:35:12Z</dcterms:created>
  <dcterms:modified xsi:type="dcterms:W3CDTF">2020-01-30T20:33:55Z</dcterms:modified>
</cp:coreProperties>
</file>